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ПОСТАНОВЛЕНИЯ\!!Отчет об исполнении бюджета за 1 квартал 2024\ИСПОЛНЕНИЕ БЮДЖЕТА ЗА 1 КВАРТАЛ 2024\"/>
    </mc:Choice>
  </mc:AlternateContent>
  <bookViews>
    <workbookView xWindow="0" yWindow="120" windowWidth="15195" windowHeight="8700"/>
  </bookViews>
  <sheets>
    <sheet name="приложение 2" sheetId="8" r:id="rId1"/>
    <sheet name="разд, подр  (2)" sheetId="6" state="hidden" r:id="rId2"/>
  </sheets>
  <definedNames>
    <definedName name="_xlnm._FilterDatabase" localSheetId="0" hidden="1">'приложение 2'!$A$42:$F$43</definedName>
    <definedName name="_xlnm._FilterDatabase" localSheetId="1" hidden="1">'разд, подр  (2)'!$A$12:$K$93</definedName>
    <definedName name="_xlnm.Print_Titles" localSheetId="0">'приложение 2'!$16:$17</definedName>
    <definedName name="_xlnm.Print_Titles" localSheetId="1">'разд, подр  (2)'!$10:$12</definedName>
    <definedName name="_xlnm.Print_Area" localSheetId="0">'приложение 2'!$A$1:$F$43</definedName>
    <definedName name="_xlnm.Print_Area" localSheetId="1">'разд, подр  (2)'!$A$1:$F$91</definedName>
  </definedNames>
  <calcPr calcId="152511" fullPrecision="0"/>
</workbook>
</file>

<file path=xl/calcChain.xml><?xml version="1.0" encoding="utf-8"?>
<calcChain xmlns="http://schemas.openxmlformats.org/spreadsheetml/2006/main">
  <c r="E19" i="6" l="1"/>
  <c r="F19" i="6"/>
  <c r="F15" i="6"/>
  <c r="E69" i="6"/>
  <c r="F69" i="6"/>
  <c r="F85" i="6"/>
  <c r="F87" i="6"/>
  <c r="E85" i="6"/>
  <c r="E87" i="6"/>
  <c r="D87" i="6" s="1"/>
  <c r="F75" i="6"/>
  <c r="F77" i="6"/>
  <c r="F73" i="6" s="1"/>
  <c r="F79" i="6"/>
  <c r="E79" i="6"/>
  <c r="E75" i="6"/>
  <c r="E77" i="6"/>
  <c r="F65" i="6"/>
  <c r="E65" i="6"/>
  <c r="F67" i="6"/>
  <c r="E67" i="6"/>
  <c r="F59" i="6"/>
  <c r="F61" i="6"/>
  <c r="E59" i="6"/>
  <c r="D59" i="6" s="1"/>
  <c r="E61" i="6"/>
  <c r="D61" i="6" s="1"/>
  <c r="F49" i="6"/>
  <c r="E49" i="6"/>
  <c r="F51" i="6"/>
  <c r="F55" i="6"/>
  <c r="E51" i="6"/>
  <c r="D51" i="6" s="1"/>
  <c r="E55" i="6"/>
  <c r="D55" i="6" s="1"/>
  <c r="F41" i="6"/>
  <c r="F37" i="6" s="1"/>
  <c r="F33" i="6"/>
  <c r="F35" i="6"/>
  <c r="E33" i="6"/>
  <c r="D33" i="6" s="1"/>
  <c r="E35" i="6"/>
  <c r="D35" i="6" s="1"/>
  <c r="F17" i="6"/>
  <c r="F21" i="6"/>
  <c r="F23" i="6"/>
  <c r="F25" i="6"/>
  <c r="E17" i="6"/>
  <c r="D17" i="6" s="1"/>
  <c r="E21" i="6"/>
  <c r="D21" i="6" s="1"/>
  <c r="E23" i="6"/>
  <c r="D23" i="6" s="1"/>
  <c r="E25" i="6"/>
  <c r="D25" i="6" s="1"/>
  <c r="D31" i="6"/>
  <c r="D39" i="6"/>
  <c r="D43" i="6"/>
  <c r="D45" i="6"/>
  <c r="D89" i="6"/>
  <c r="E99" i="6"/>
  <c r="F99" i="6"/>
  <c r="E41" i="6"/>
  <c r="E37" i="6" s="1"/>
  <c r="F71" i="6"/>
  <c r="E71" i="6"/>
  <c r="F83" i="6"/>
  <c r="E83" i="6"/>
  <c r="E81" i="6" s="1"/>
  <c r="D85" i="6"/>
  <c r="E27" i="6"/>
  <c r="E53" i="6"/>
  <c r="F27" i="6"/>
  <c r="F53" i="6"/>
  <c r="E15" i="6"/>
  <c r="D15" i="6" s="1"/>
  <c r="D81" i="6" l="1"/>
  <c r="F81" i="6"/>
  <c r="F57" i="6"/>
  <c r="D65" i="6"/>
  <c r="D77" i="6"/>
  <c r="D79" i="6"/>
  <c r="D69" i="6"/>
  <c r="E73" i="6"/>
  <c r="D73" i="6" s="1"/>
  <c r="E57" i="6"/>
  <c r="D57" i="6" s="1"/>
  <c r="F29" i="6"/>
  <c r="D53" i="6"/>
  <c r="E63" i="6"/>
  <c r="E29" i="6"/>
  <c r="D29" i="6" s="1"/>
  <c r="D27" i="6"/>
  <c r="D41" i="6"/>
  <c r="D83" i="6"/>
  <c r="D71" i="6"/>
  <c r="D37" i="6"/>
  <c r="D99" i="6"/>
  <c r="D49" i="6"/>
  <c r="F63" i="6"/>
  <c r="F13" i="6"/>
  <c r="F47" i="6"/>
  <c r="E47" i="6"/>
  <c r="D67" i="6"/>
  <c r="D75" i="6"/>
  <c r="D19" i="6"/>
  <c r="E13" i="6"/>
  <c r="F91" i="6" l="1"/>
  <c r="F98" i="6" s="1"/>
  <c r="F100" i="6" s="1"/>
  <c r="D47" i="6"/>
  <c r="D63" i="6"/>
  <c r="D13" i="6"/>
  <c r="E91" i="6"/>
  <c r="F101" i="6"/>
  <c r="D91" i="6" l="1"/>
  <c r="E101" i="6"/>
  <c r="E98" i="6"/>
  <c r="E100" i="6" s="1"/>
  <c r="D98" i="6" l="1"/>
  <c r="D100" i="6" s="1"/>
  <c r="D101" i="6"/>
</calcChain>
</file>

<file path=xl/sharedStrings.xml><?xml version="1.0" encoding="utf-8"?>
<sst xmlns="http://schemas.openxmlformats.org/spreadsheetml/2006/main" count="251" uniqueCount="96">
  <si>
    <t>тыс.рублей</t>
  </si>
  <si>
    <t>Наименование</t>
  </si>
  <si>
    <t>Рз</t>
  </si>
  <si>
    <t>Пр</t>
  </si>
  <si>
    <t>Объем бюджета (тыс.руб.)</t>
  </si>
  <si>
    <t>в том числе за счет:</t>
  </si>
  <si>
    <t>бюджетных средств</t>
  </si>
  <si>
    <t>средств, полученных из областного бюджета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</si>
  <si>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</si>
  <si>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</si>
  <si>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</si>
  <si>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</si>
  <si>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</si>
  <si>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</si>
  <si>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</si>
  <si>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РФ, высших органов исполнительной власти субъектов РФ, местных администраций</t>
  </si>
  <si>
    <t>04</t>
  </si>
  <si>
    <t>Обеспечение проведения выборов и референдумов</t>
  </si>
  <si>
    <t>07</t>
  </si>
  <si>
    <t>Обслуживание муниципального долга</t>
  </si>
  <si>
    <t>11</t>
  </si>
  <si>
    <t>Резервные фонды</t>
  </si>
  <si>
    <t>12</t>
  </si>
  <si>
    <t>Другие общегосударственные вопросы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</si>
  <si>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</si>
  <si>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</si>
  <si>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</si>
  <si>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</si>
  <si>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</si>
  <si>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</si>
  <si>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</si>
  <si>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</si>
  <si>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</si>
  <si>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</si>
  <si>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</si>
  <si>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</si>
  <si>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</si>
  <si>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</si>
  <si>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</si>
  <si>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</si>
  <si>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</si>
  <si>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>Культура, кинематография, средства массовой информации</t>
  </si>
  <si>
    <t>08</t>
  </si>
  <si>
    <t xml:space="preserve">Культура </t>
  </si>
  <si>
    <t>Другие вопросы в области культуры, кинематографии, средств массовой информации</t>
  </si>
  <si>
    <t>06</t>
  </si>
  <si>
    <t>Здравоохранение и спорт</t>
  </si>
  <si>
    <t>Стационарная медицинская помощь</t>
  </si>
  <si>
    <t>Амбулаторная помощь</t>
  </si>
  <si>
    <t>Физическая культура и спорт</t>
  </si>
  <si>
    <t>Другие вопросы в области здравоохранения и спорта</t>
  </si>
  <si>
    <t>10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</si>
  <si>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</si>
  <si>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</si>
  <si>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</si>
  <si>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</si>
  <si>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Межбюджетные трансферты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</si>
  <si>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</si>
  <si>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</si>
  <si>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</si>
  <si>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ВСЕГО РАСХОДОВ</t>
  </si>
  <si>
    <t>98</t>
  </si>
  <si>
    <t/>
  </si>
  <si>
    <t>по ведомста</t>
  </si>
  <si>
    <t>прошл. Райсов</t>
  </si>
  <si>
    <t>разница с пр. райсов</t>
  </si>
  <si>
    <t>Надо разницу</t>
  </si>
  <si>
    <t>разница с вед</t>
  </si>
  <si>
    <t>Раздел</t>
  </si>
  <si>
    <t>Подраздел</t>
  </si>
  <si>
    <t>Иные межбюджетные трансферты</t>
  </si>
  <si>
    <t>Процент к 2008 году</t>
  </si>
  <si>
    <t>Структура расходов районного бюджета в разрезе разделов подразделов классификации расходов бюджетов Российиской Федерации на 2009 год в сопоставимости к бюджету 2008 года</t>
  </si>
  <si>
    <t>13</t>
  </si>
  <si>
    <t>Физическая культура</t>
  </si>
  <si>
    <t>Культура, кинематография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</si>
  <si>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</si>
  <si>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</si>
  <si>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Национальная безопасность и правоохранительная деятельность</t>
  </si>
  <si>
    <t>Дорожное хозяйство (дорожные фонды)</t>
  </si>
  <si>
    <t>Мобилизационная и вневойсковая подготовка</t>
  </si>
  <si>
    <t>Национальная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</si>
  <si>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</si>
  <si>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</si>
  <si>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Молодежная политика</t>
  </si>
  <si>
    <t>Приложение № 2 к постановлению</t>
  </si>
  <si>
    <t>Администрации Покровского сельского поселения</t>
  </si>
  <si>
    <t>Омского муниципального района Омской области</t>
  </si>
  <si>
    <t>Утвержденные бюджетные назначения, рублей</t>
  </si>
  <si>
    <t>Исполнено, рублей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</si>
  <si>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</si>
  <si>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Культура</t>
  </si>
  <si>
    <t>Итого расходов</t>
  </si>
  <si>
    <t>Процент исполнения</t>
  </si>
  <si>
    <t>Исполнение бюджета Покровского сельского поселения Омского муниципального района Омской области по разделам, подразделам классификации расходов бюджетов за 1 квартал 2024 года</t>
  </si>
  <si>
    <t>от 04.04.2024 №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</si>
</sst>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_ ;[Red]\-#,##0.00\ "/>
    <numFmt numFmtId="166" formatCode="#,##0.000000_ ;[Red]\-#,##0.000000\ "/>
    <numFmt numFmtId="167" formatCode="#,##0.0_ ;[Red]\-#,##0.0\ "/>
  </numFmts>
  <fonts count="22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0" fontId="13" fillId="0" borderId="0"/>
    <xf numFmtId="0" fontId="14" fillId="0" borderId="0"/>
  </cellStyleXfs>
  <cellXfs count="71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 vertical="top" wrapText="1" shrinkToFit="1"/>
    </xf>
    <xf numFmtId="0" fontId="4" fillId="0" borderId="1" xfId="0" applyNumberFormat="1" applyFont="1" applyFill="1" applyBorder="1" applyAlignment="1" applyProtection="1">
      <alignment horizontal="right" wrapText="1" shrinkToFi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vertical="top" wrapText="1"/>
    </xf>
    <xf numFmtId="49" fontId="3" fillId="0" borderId="2" xfId="0" applyNumberFormat="1" applyFont="1" applyFill="1" applyBorder="1" applyAlignment="1" applyProtection="1">
      <alignment horizontal="center" vertical="top"/>
    </xf>
    <xf numFmtId="164" fontId="7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top" wrapText="1" shrinkToFit="1"/>
    </xf>
    <xf numFmtId="49" fontId="4" fillId="0" borderId="2" xfId="0" applyNumberFormat="1" applyFont="1" applyFill="1" applyBorder="1" applyAlignment="1" applyProtection="1">
      <alignment horizontal="center" vertical="top"/>
    </xf>
    <xf numFmtId="164" fontId="4" fillId="0" borderId="2" xfId="0" applyNumberFormat="1" applyFont="1" applyFill="1" applyBorder="1" applyAlignment="1" applyProtection="1">
      <alignment vertical="top"/>
    </xf>
    <xf numFmtId="49" fontId="6" fillId="0" borderId="2" xfId="0" applyNumberFormat="1" applyFont="1" applyFill="1" applyBorder="1" applyAlignment="1" applyProtection="1">
      <alignment horizontal="center" vertical="top"/>
    </xf>
    <xf numFmtId="164" fontId="6" fillId="0" borderId="2" xfId="0" applyNumberFormat="1" applyFont="1" applyFill="1" applyBorder="1" applyAlignment="1" applyProtection="1">
      <alignment vertical="top"/>
    </xf>
    <xf numFmtId="49" fontId="4" fillId="0" borderId="2" xfId="0" applyNumberFormat="1" applyFont="1" applyFill="1" applyBorder="1" applyAlignment="1" applyProtection="1">
      <alignment vertical="top" wrapText="1" shrinkToFit="1"/>
    </xf>
    <xf numFmtId="0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vertical="top" wrapText="1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horizontal="left" wrapText="1"/>
    </xf>
    <xf numFmtId="0" fontId="4" fillId="0" borderId="2" xfId="0" applyNumberFormat="1" applyFont="1" applyFill="1" applyBorder="1" applyAlignment="1" applyProtection="1">
      <alignment horizontal="left" vertical="top" wrapText="1" shrinkToFit="1"/>
    </xf>
    <xf numFmtId="0" fontId="7" fillId="0" borderId="2" xfId="0" applyNumberFormat="1" applyFont="1" applyFill="1" applyBorder="1" applyAlignment="1" applyProtection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 wrapText="1" shrinkToFi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 wrapText="1"/>
    </xf>
    <xf numFmtId="4" fontId="2" fillId="0" borderId="0" xfId="0" applyNumberFormat="1" applyFont="1" applyFill="1" applyBorder="1" applyAlignment="1" applyProtection="1">
      <alignment vertical="top"/>
    </xf>
    <xf numFmtId="0" fontId="12" fillId="0" borderId="2" xfId="0" applyNumberFormat="1" applyFont="1" applyFill="1" applyBorder="1" applyAlignment="1" applyProtection="1">
      <alignment horizontal="center" vertical="top" wrapText="1"/>
    </xf>
    <xf numFmtId="165" fontId="2" fillId="0" borderId="0" xfId="0" applyNumberFormat="1" applyFont="1" applyFill="1" applyBorder="1" applyAlignment="1" applyProtection="1">
      <alignment horizontal="center" vertical="top"/>
    </xf>
    <xf numFmtId="165" fontId="2" fillId="0" borderId="0" xfId="0" applyNumberFormat="1" applyFont="1" applyFill="1" applyBorder="1" applyAlignment="1" applyProtection="1">
      <alignment vertical="top"/>
    </xf>
    <xf numFmtId="166" fontId="2" fillId="0" borderId="0" xfId="0" applyNumberFormat="1" applyFont="1" applyFill="1" applyBorder="1" applyAlignment="1" applyProtection="1">
      <alignment horizontal="center" vertical="top"/>
    </xf>
    <xf numFmtId="4" fontId="2" fillId="0" borderId="0" xfId="0" applyNumberFormat="1" applyFont="1" applyFill="1" applyBorder="1" applyAlignment="1" applyProtection="1">
      <alignment horizontal="center" vertical="top"/>
    </xf>
    <xf numFmtId="0" fontId="2" fillId="0" borderId="0" xfId="3" applyFont="1" applyFill="1" applyAlignment="1">
      <alignment horizontal="left"/>
    </xf>
    <xf numFmtId="165" fontId="16" fillId="0" borderId="0" xfId="0" applyNumberFormat="1" applyFont="1" applyBorder="1" applyAlignment="1">
      <alignment horizontal="right" vertical="center"/>
    </xf>
    <xf numFmtId="0" fontId="17" fillId="0" borderId="2" xfId="0" applyNumberFormat="1" applyFont="1" applyFill="1" applyBorder="1" applyAlignment="1" applyProtection="1">
      <alignment vertical="top"/>
    </xf>
    <xf numFmtId="49" fontId="19" fillId="0" borderId="2" xfId="0" applyNumberFormat="1" applyFont="1" applyBorder="1" applyAlignment="1">
      <alignment horizontal="left" vertical="center" wrapText="1"/>
    </xf>
    <xf numFmtId="49" fontId="19" fillId="0" borderId="2" xfId="0" applyNumberFormat="1" applyFont="1" applyBorder="1" applyAlignment="1">
      <alignment horizontal="center" vertical="center"/>
    </xf>
    <xf numFmtId="167" fontId="19" fillId="0" borderId="2" xfId="0" applyNumberFormat="1" applyFont="1" applyBorder="1" applyAlignment="1">
      <alignment horizontal="center" vertical="center"/>
    </xf>
    <xf numFmtId="167" fontId="18" fillId="0" borderId="2" xfId="0" applyNumberFormat="1" applyFont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0" fontId="17" fillId="0" borderId="2" xfId="0" applyNumberFormat="1" applyFont="1" applyFill="1" applyBorder="1" applyAlignment="1" applyProtection="1">
      <alignment horizontal="center" vertical="top"/>
    </xf>
    <xf numFmtId="165" fontId="18" fillId="0" borderId="2" xfId="0" applyNumberFormat="1" applyFont="1" applyBorder="1" applyAlignment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21" fillId="0" borderId="4" xfId="0" applyFont="1" applyBorder="1" applyAlignment="1">
      <alignment horizontal="center" wrapText="1"/>
    </xf>
    <xf numFmtId="0" fontId="21" fillId="0" borderId="5" xfId="0" applyFont="1" applyBorder="1" applyAlignment="1">
      <alignment horizontal="center" wrapText="1"/>
    </xf>
    <xf numFmtId="0" fontId="5" fillId="0" borderId="3" xfId="0" applyNumberFormat="1" applyFont="1" applyFill="1" applyBorder="1" applyAlignment="1" applyProtection="1">
      <alignment horizontal="center" vertical="center" wrapText="1" shrinkToFit="1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0" fillId="0" borderId="2" xfId="0" applyNumberFormat="1" applyFont="1" applyFill="1" applyBorder="1" applyAlignment="1" applyProtection="1">
      <alignment horizontal="center" vertical="center" wrapText="1"/>
    </xf>
    <xf numFmtId="0" fontId="20" fillId="0" borderId="2" xfId="0" applyNumberFormat="1" applyFont="1" applyFill="1" applyBorder="1" applyAlignment="1" applyProtection="1">
      <alignment horizontal="center" vertical="center" wrapText="1" shrinkToFit="1"/>
    </xf>
    <xf numFmtId="0" fontId="20" fillId="0" borderId="2" xfId="0" applyNumberFormat="1" applyFont="1" applyFill="1" applyBorder="1" applyAlignment="1" applyProtection="1">
      <alignment horizontal="center" vertical="top"/>
    </xf>
    <xf numFmtId="0" fontId="20" fillId="0" borderId="2" xfId="0" applyNumberFormat="1" applyFont="1" applyFill="1" applyBorder="1" applyAlignment="1" applyProtection="1">
      <alignment horizontal="center" vertical="top" wrapText="1" shrinkToFit="1"/>
    </xf>
    <xf numFmtId="0" fontId="5" fillId="0" borderId="0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/>
    </xf>
  </cellXfs>
  <cellStyles count="4">
    <cellStyle name="TableStyleLight1" xfId="2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7"/>
  <sheetViews>
    <sheetView tabSelected="1" view="pageBreakPreview" zoomScale="98" zoomScaleSheetLayoutView="98" workbookViewId="0">
      <selection activeCell="E11" sqref="E11:E15"/>
    </sheetView>
  </sheetViews>
  <sheetFormatPr defaultRowHeight="15" x14ac:dyDescent="0.2"/>
  <cols>
    <col min="1" max="1" width="54.5703125" style="1" customWidth="1"/>
    <col min="2" max="2" width="15.140625" style="1" customWidth="1"/>
    <col min="3" max="3" width="12.140625" style="1" customWidth="1"/>
    <col min="4" max="4" width="20.85546875" style="1" customWidth="1"/>
    <col min="5" max="5" width="21.140625" style="1" customWidth="1"/>
    <col min="6" max="6" width="24.140625" style="1" customWidth="1"/>
    <col min="7" max="16384" width="9.140625" style="1"/>
  </cols>
  <sheetData>
    <row r="1" spans="1:6" x14ac:dyDescent="0.25">
      <c r="E1" s="1" t="s">
        <v>85</v>
      </c>
      <c r="F1" s="46"/>
    </row>
    <row r="2" spans="1:6" x14ac:dyDescent="0.25">
      <c r="E2" s="1" t="s">
        <v>86</v>
      </c>
      <c r="F2" s="46"/>
    </row>
    <row r="3" spans="1:6" x14ac:dyDescent="0.25">
      <c r="E3" s="1" t="s">
        <v>87</v>
      </c>
      <c r="F3" s="46"/>
    </row>
    <row r="4" spans="1:6" x14ac:dyDescent="0.25">
      <c r="E4" s="1" t="s">
        <v>95</v>
      </c>
      <c r="F4" s="46"/>
    </row>
    <row r="7" spans="1:6" x14ac:dyDescent="0.2">
      <c r="A7" s="62" t="s">
        <v>94</v>
      </c>
      <c r="B7" s="63"/>
      <c r="C7" s="63"/>
      <c r="D7" s="63"/>
      <c r="E7" s="63"/>
      <c r="F7" s="63"/>
    </row>
    <row r="8" spans="1:6" x14ac:dyDescent="0.2">
      <c r="A8" s="63"/>
      <c r="B8" s="63"/>
      <c r="C8" s="63"/>
      <c r="D8" s="63"/>
      <c r="E8" s="63"/>
      <c r="F8" s="63"/>
    </row>
    <row r="9" spans="1:6" ht="46.5" customHeight="1" x14ac:dyDescent="0.2">
      <c r="A9" s="63"/>
      <c r="B9" s="63"/>
      <c r="C9" s="63"/>
      <c r="D9" s="63"/>
      <c r="E9" s="63"/>
      <c r="F9" s="63"/>
    </row>
    <row r="10" spans="1:6" ht="15" customHeight="1" x14ac:dyDescent="0.2">
      <c r="A10" s="6"/>
      <c r="B10" s="38"/>
      <c r="C10" s="39"/>
      <c r="D10" s="39"/>
      <c r="E10" s="39"/>
    </row>
    <row r="11" spans="1:6" ht="15" customHeight="1" x14ac:dyDescent="0.2">
      <c r="A11" s="64" t="s">
        <v>77</v>
      </c>
      <c r="B11" s="65" t="s">
        <v>76</v>
      </c>
      <c r="C11" s="65"/>
      <c r="D11" s="56" t="s">
        <v>88</v>
      </c>
      <c r="E11" s="59" t="s">
        <v>89</v>
      </c>
      <c r="F11" s="59" t="s">
        <v>93</v>
      </c>
    </row>
    <row r="12" spans="1:6" s="36" customFormat="1" ht="29.25" customHeight="1" x14ac:dyDescent="0.2">
      <c r="A12" s="64"/>
      <c r="B12" s="65"/>
      <c r="C12" s="65"/>
      <c r="D12" s="57"/>
      <c r="E12" s="60"/>
      <c r="F12" s="60"/>
    </row>
    <row r="13" spans="1:6" s="36" customFormat="1" ht="18.75" customHeight="1" x14ac:dyDescent="0.2">
      <c r="A13" s="64"/>
      <c r="B13" s="65"/>
      <c r="C13" s="65"/>
      <c r="D13" s="57"/>
      <c r="E13" s="60"/>
      <c r="F13" s="60"/>
    </row>
    <row r="14" spans="1:6" s="36" customFormat="1" ht="15.75" customHeight="1" x14ac:dyDescent="0.2">
      <c r="A14" s="64"/>
      <c r="B14" s="66" t="s">
        <v>68</v>
      </c>
      <c r="C14" s="67" t="s">
        <v>69</v>
      </c>
      <c r="D14" s="57"/>
      <c r="E14" s="60"/>
      <c r="F14" s="60"/>
    </row>
    <row r="15" spans="1:6" ht="28.5" customHeight="1" x14ac:dyDescent="0.2">
      <c r="A15" s="64"/>
      <c r="B15" s="66"/>
      <c r="C15" s="67"/>
      <c r="D15" s="58"/>
      <c r="E15" s="61"/>
      <c r="F15" s="61"/>
    </row>
    <row r="16" spans="1:6" ht="15.75" x14ac:dyDescent="0.2">
      <c r="A16" s="41">
        <v>1</v>
      </c>
      <c r="B16" s="41">
        <v>2</v>
      </c>
      <c r="C16" s="41">
        <v>3</v>
      </c>
      <c r="D16" s="41">
        <v>4</v>
      </c>
      <c r="E16" s="41">
        <v>5</v>
      </c>
      <c r="F16" s="41">
        <v>6</v>
      </c>
    </row>
    <row r="17" spans="1:6" ht="25.5" customHeight="1" x14ac:dyDescent="0.2">
      <c r="A17" s="49" t="s">
        <v>8</v>
      </c>
      <c r="B17" s="50" t="s">
        <v>9</v>
      </c>
      <c r="C17" s="50"/>
      <c r="D17" s="53">
        <v>10196420.65</v>
      </c>
      <c r="E17" s="53">
        <v>3024506.77</v>
      </c>
      <c r="F17" s="51">
        <v>29.7</v>
      </c>
    </row>
    <row r="18" spans="1:6" ht="24" x14ac:dyDescent="0.2">
      <c r="A18" s="49" t="s">
        <v>11</v>
      </c>
      <c r="B18" s="50" t="s">
        <v>9</v>
      </c>
      <c r="C18" s="50" t="s">
        <v>12</v>
      </c>
      <c r="D18" s="53">
        <v>1212800</v>
      </c>
      <c r="E18" s="53">
        <v>307483.05</v>
      </c>
      <c r="F18" s="51">
        <v>25.4</v>
      </c>
    </row>
    <row r="19" spans="1:6" s="14" customFormat="1" ht="36" x14ac:dyDescent="0.2">
      <c r="A19" s="49" t="s">
        <v>90</v>
      </c>
      <c r="B19" s="50" t="s">
        <v>9</v>
      </c>
      <c r="C19" s="50" t="s">
        <v>16</v>
      </c>
      <c r="D19" s="53">
        <v>716300</v>
      </c>
      <c r="E19" s="53">
        <v>181422.99</v>
      </c>
      <c r="F19" s="51">
        <v>25.3</v>
      </c>
    </row>
    <row r="20" spans="1:6" s="14" customFormat="1" ht="39.75" customHeight="1" x14ac:dyDescent="0.2">
      <c r="A20" s="49" t="s">
        <v>83</v>
      </c>
      <c r="B20" s="50" t="s">
        <v>9</v>
      </c>
      <c r="C20" s="50" t="s">
        <v>45</v>
      </c>
      <c r="D20" s="53">
        <v>324973.99</v>
      </c>
      <c r="E20" s="53">
        <v>0</v>
      </c>
      <c r="F20" s="51">
        <v>0</v>
      </c>
    </row>
    <row r="21" spans="1:6" x14ac:dyDescent="0.2">
      <c r="A21" s="49" t="s">
        <v>21</v>
      </c>
      <c r="B21" s="50" t="s">
        <v>9</v>
      </c>
      <c r="C21" s="50" t="s">
        <v>20</v>
      </c>
      <c r="D21" s="53">
        <v>1000</v>
      </c>
      <c r="E21" s="53">
        <v>0</v>
      </c>
      <c r="F21" s="51">
        <v>0</v>
      </c>
    </row>
    <row r="22" spans="1:6" x14ac:dyDescent="0.2">
      <c r="A22" s="49" t="s">
        <v>23</v>
      </c>
      <c r="B22" s="50" t="s">
        <v>9</v>
      </c>
      <c r="C22" s="50" t="s">
        <v>73</v>
      </c>
      <c r="D22" s="53">
        <v>7941346.6600000001</v>
      </c>
      <c r="E22" s="53">
        <v>2535600.73</v>
      </c>
      <c r="F22" s="51">
        <v>31.9</v>
      </c>
    </row>
    <row r="23" spans="1:6" x14ac:dyDescent="0.2">
      <c r="A23" s="49" t="s">
        <v>81</v>
      </c>
      <c r="B23" s="50" t="s">
        <v>12</v>
      </c>
      <c r="C23" s="50"/>
      <c r="D23" s="53">
        <v>186026</v>
      </c>
      <c r="E23" s="53">
        <v>42407.42</v>
      </c>
      <c r="F23" s="51">
        <v>22.8</v>
      </c>
    </row>
    <row r="24" spans="1:6" s="14" customFormat="1" ht="14.25" x14ac:dyDescent="0.2">
      <c r="A24" s="49" t="s">
        <v>80</v>
      </c>
      <c r="B24" s="50" t="s">
        <v>12</v>
      </c>
      <c r="C24" s="50" t="s">
        <v>14</v>
      </c>
      <c r="D24" s="53">
        <v>186026</v>
      </c>
      <c r="E24" s="53">
        <v>42407.42</v>
      </c>
      <c r="F24" s="51">
        <v>22.8</v>
      </c>
    </row>
    <row r="25" spans="1:6" s="14" customFormat="1" ht="14.25" x14ac:dyDescent="0.2">
      <c r="A25" s="49" t="s">
        <v>78</v>
      </c>
      <c r="B25" s="50" t="s">
        <v>14</v>
      </c>
      <c r="C25" s="50"/>
      <c r="D25" s="53">
        <v>15000</v>
      </c>
      <c r="E25" s="53">
        <v>0</v>
      </c>
      <c r="F25" s="51">
        <v>0</v>
      </c>
    </row>
    <row r="26" spans="1:6" s="14" customFormat="1" ht="24" x14ac:dyDescent="0.2">
      <c r="A26" s="49" t="s">
        <v>82</v>
      </c>
      <c r="B26" s="50" t="s">
        <v>14</v>
      </c>
      <c r="C26" s="50" t="s">
        <v>51</v>
      </c>
      <c r="D26" s="53">
        <v>15000</v>
      </c>
      <c r="E26" s="53">
        <v>0</v>
      </c>
      <c r="F26" s="51">
        <v>0</v>
      </c>
    </row>
    <row r="27" spans="1:6" s="14" customFormat="1" ht="22.5" customHeight="1" x14ac:dyDescent="0.2">
      <c r="A27" s="49" t="s">
        <v>25</v>
      </c>
      <c r="B27" s="50" t="s">
        <v>16</v>
      </c>
      <c r="C27" s="50"/>
      <c r="D27" s="53">
        <v>1116648.1200000001</v>
      </c>
      <c r="E27" s="53">
        <v>241552.8</v>
      </c>
      <c r="F27" s="51">
        <v>21.6</v>
      </c>
    </row>
    <row r="28" spans="1:6" ht="22.5" customHeight="1" x14ac:dyDescent="0.2">
      <c r="A28" s="49" t="s">
        <v>79</v>
      </c>
      <c r="B28" s="50" t="s">
        <v>16</v>
      </c>
      <c r="C28" s="50" t="s">
        <v>40</v>
      </c>
      <c r="D28" s="53">
        <v>1106648.1200000001</v>
      </c>
      <c r="E28" s="53">
        <v>241552.8</v>
      </c>
      <c r="F28" s="51">
        <v>21.8</v>
      </c>
    </row>
    <row r="29" spans="1:6" s="14" customFormat="1" ht="14.25" x14ac:dyDescent="0.2">
      <c r="A29" s="49" t="s">
        <v>29</v>
      </c>
      <c r="B29" s="50" t="s">
        <v>16</v>
      </c>
      <c r="C29" s="50" t="s">
        <v>22</v>
      </c>
      <c r="D29" s="53">
        <v>10000</v>
      </c>
      <c r="E29" s="53">
        <v>0</v>
      </c>
      <c r="F29" s="51">
        <v>0</v>
      </c>
    </row>
    <row r="30" spans="1:6" ht="19.5" customHeight="1" x14ac:dyDescent="0.2">
      <c r="A30" s="49" t="s">
        <v>30</v>
      </c>
      <c r="B30" s="50" t="s">
        <v>28</v>
      </c>
      <c r="C30" s="50"/>
      <c r="D30" s="53">
        <v>542515.68999999994</v>
      </c>
      <c r="E30" s="53">
        <v>75925.679999999993</v>
      </c>
      <c r="F30" s="51">
        <v>14</v>
      </c>
    </row>
    <row r="31" spans="1:6" x14ac:dyDescent="0.2">
      <c r="A31" s="49" t="s">
        <v>31</v>
      </c>
      <c r="B31" s="50" t="s">
        <v>28</v>
      </c>
      <c r="C31" s="50" t="s">
        <v>9</v>
      </c>
      <c r="D31" s="53">
        <v>6000</v>
      </c>
      <c r="E31" s="53">
        <v>0</v>
      </c>
      <c r="F31" s="51">
        <v>0</v>
      </c>
    </row>
    <row r="32" spans="1:6" s="14" customFormat="1" ht="14.25" x14ac:dyDescent="0.2">
      <c r="A32" s="49" t="s">
        <v>33</v>
      </c>
      <c r="B32" s="50" t="s">
        <v>28</v>
      </c>
      <c r="C32" s="50" t="s">
        <v>14</v>
      </c>
      <c r="D32" s="53">
        <v>536515.68999999994</v>
      </c>
      <c r="E32" s="53">
        <v>75925.679999999993</v>
      </c>
      <c r="F32" s="51">
        <v>14.2</v>
      </c>
    </row>
    <row r="33" spans="1:6" x14ac:dyDescent="0.2">
      <c r="A33" s="49" t="s">
        <v>35</v>
      </c>
      <c r="B33" s="50" t="s">
        <v>18</v>
      </c>
      <c r="C33" s="50"/>
      <c r="D33" s="53">
        <v>2679.4</v>
      </c>
      <c r="E33" s="53">
        <v>0</v>
      </c>
      <c r="F33" s="51">
        <v>0</v>
      </c>
    </row>
    <row r="34" spans="1:6" x14ac:dyDescent="0.2">
      <c r="A34" s="49" t="s">
        <v>84</v>
      </c>
      <c r="B34" s="50" t="s">
        <v>18</v>
      </c>
      <c r="C34" s="50" t="s">
        <v>18</v>
      </c>
      <c r="D34" s="53">
        <v>2679.4</v>
      </c>
      <c r="E34" s="53">
        <v>0</v>
      </c>
      <c r="F34" s="51">
        <v>0</v>
      </c>
    </row>
    <row r="35" spans="1:6" s="14" customFormat="1" ht="14.25" x14ac:dyDescent="0.2">
      <c r="A35" s="49" t="s">
        <v>75</v>
      </c>
      <c r="B35" s="50" t="s">
        <v>42</v>
      </c>
      <c r="C35" s="50"/>
      <c r="D35" s="53">
        <v>136197.64000000001</v>
      </c>
      <c r="E35" s="53">
        <v>92375.57</v>
      </c>
      <c r="F35" s="51">
        <v>67.8</v>
      </c>
    </row>
    <row r="36" spans="1:6" x14ac:dyDescent="0.2">
      <c r="A36" s="49" t="s">
        <v>91</v>
      </c>
      <c r="B36" s="50" t="s">
        <v>42</v>
      </c>
      <c r="C36" s="50" t="s">
        <v>9</v>
      </c>
      <c r="D36" s="53">
        <v>136197.64000000001</v>
      </c>
      <c r="E36" s="53">
        <v>92375.57</v>
      </c>
      <c r="F36" s="51">
        <v>67.8</v>
      </c>
    </row>
    <row r="37" spans="1:6" s="14" customFormat="1" ht="14.25" x14ac:dyDescent="0.2">
      <c r="A37" s="49" t="s">
        <v>52</v>
      </c>
      <c r="B37" s="50" t="s">
        <v>51</v>
      </c>
      <c r="C37" s="50"/>
      <c r="D37" s="53">
        <v>30744</v>
      </c>
      <c r="E37" s="53">
        <v>7686</v>
      </c>
      <c r="F37" s="51">
        <v>25</v>
      </c>
    </row>
    <row r="38" spans="1:6" x14ac:dyDescent="0.2">
      <c r="A38" s="49" t="s">
        <v>53</v>
      </c>
      <c r="B38" s="50" t="s">
        <v>51</v>
      </c>
      <c r="C38" s="50" t="s">
        <v>9</v>
      </c>
      <c r="D38" s="53">
        <v>30744</v>
      </c>
      <c r="E38" s="53">
        <v>7686</v>
      </c>
      <c r="F38" s="51">
        <v>25</v>
      </c>
    </row>
    <row r="39" spans="1:6" s="14" customFormat="1" ht="15.75" customHeight="1" x14ac:dyDescent="0.2">
      <c r="A39" s="49" t="s">
        <v>49</v>
      </c>
      <c r="B39" s="50" t="s">
        <v>20</v>
      </c>
      <c r="C39" s="50"/>
      <c r="D39" s="53">
        <v>10000</v>
      </c>
      <c r="E39" s="53">
        <v>6000</v>
      </c>
      <c r="F39" s="51">
        <v>60</v>
      </c>
    </row>
    <row r="40" spans="1:6" ht="15.75" customHeight="1" x14ac:dyDescent="0.2">
      <c r="A40" s="49" t="s">
        <v>74</v>
      </c>
      <c r="B40" s="50" t="s">
        <v>20</v>
      </c>
      <c r="C40" s="50" t="s">
        <v>9</v>
      </c>
      <c r="D40" s="53">
        <v>10000</v>
      </c>
      <c r="E40" s="53">
        <v>6000</v>
      </c>
      <c r="F40" s="51">
        <v>60</v>
      </c>
    </row>
    <row r="41" spans="1:6" s="14" customFormat="1" ht="14.25" x14ac:dyDescent="0.2">
      <c r="A41" s="48" t="s">
        <v>92</v>
      </c>
      <c r="B41" s="54"/>
      <c r="C41" s="54"/>
      <c r="D41" s="55">
        <v>12236231.5</v>
      </c>
      <c r="E41" s="55">
        <v>3490454.24</v>
      </c>
      <c r="F41" s="52">
        <v>28.5</v>
      </c>
    </row>
    <row r="42" spans="1:6" x14ac:dyDescent="0.2">
      <c r="B42" s="36"/>
      <c r="C42" s="36"/>
      <c r="D42" s="44"/>
      <c r="E42" s="47"/>
      <c r="F42" s="47"/>
    </row>
    <row r="43" spans="1:6" s="14" customFormat="1" x14ac:dyDescent="0.2">
      <c r="A43" s="1"/>
      <c r="B43" s="36"/>
      <c r="C43" s="42"/>
      <c r="D43" s="42"/>
      <c r="E43" s="42"/>
      <c r="F43" s="42"/>
    </row>
    <row r="44" spans="1:6" x14ac:dyDescent="0.2">
      <c r="B44" s="36"/>
      <c r="C44" s="42"/>
      <c r="D44" s="42"/>
      <c r="E44" s="42"/>
      <c r="F44" s="42"/>
    </row>
    <row r="45" spans="1:6" x14ac:dyDescent="0.2">
      <c r="B45" s="36"/>
      <c r="C45" s="42"/>
      <c r="D45" s="44"/>
      <c r="E45" s="44"/>
      <c r="F45" s="44"/>
    </row>
    <row r="46" spans="1:6" x14ac:dyDescent="0.2">
      <c r="B46" s="36"/>
      <c r="C46" s="42"/>
      <c r="D46" s="42"/>
      <c r="E46" s="43"/>
      <c r="F46" s="43"/>
    </row>
    <row r="47" spans="1:6" x14ac:dyDescent="0.2">
      <c r="B47" s="36"/>
      <c r="C47" s="42"/>
      <c r="D47" s="42"/>
      <c r="E47" s="43"/>
      <c r="F47" s="43"/>
    </row>
    <row r="48" spans="1:6" x14ac:dyDescent="0.2">
      <c r="B48" s="36"/>
      <c r="C48" s="36"/>
      <c r="D48" s="36"/>
      <c r="E48" s="40"/>
      <c r="F48" s="40"/>
    </row>
    <row r="49" spans="2:6" x14ac:dyDescent="0.2">
      <c r="B49" s="36"/>
      <c r="C49" s="36"/>
      <c r="D49" s="45"/>
      <c r="E49" s="45"/>
      <c r="F49" s="45"/>
    </row>
    <row r="50" spans="2:6" x14ac:dyDescent="0.2">
      <c r="B50" s="36"/>
      <c r="C50" s="36"/>
      <c r="D50" s="36"/>
      <c r="E50" s="37"/>
      <c r="F50" s="37"/>
    </row>
    <row r="51" spans="2:6" x14ac:dyDescent="0.2">
      <c r="B51" s="36"/>
      <c r="C51" s="36"/>
      <c r="D51" s="36"/>
      <c r="E51" s="40"/>
      <c r="F51" s="40"/>
    </row>
    <row r="52" spans="2:6" x14ac:dyDescent="0.2">
      <c r="B52" s="36"/>
      <c r="C52" s="36"/>
      <c r="D52" s="36"/>
      <c r="E52" s="40"/>
    </row>
    <row r="53" spans="2:6" x14ac:dyDescent="0.2">
      <c r="B53" s="36"/>
      <c r="C53" s="36"/>
      <c r="D53" s="36"/>
    </row>
    <row r="54" spans="2:6" x14ac:dyDescent="0.2">
      <c r="B54" s="36"/>
      <c r="C54" s="36"/>
      <c r="D54" s="36"/>
    </row>
    <row r="55" spans="2:6" x14ac:dyDescent="0.2">
      <c r="B55" s="36"/>
      <c r="C55" s="36"/>
      <c r="D55" s="36"/>
    </row>
    <row r="56" spans="2:6" x14ac:dyDescent="0.2">
      <c r="B56" s="36"/>
      <c r="C56" s="36"/>
      <c r="D56" s="36"/>
    </row>
    <row r="57" spans="2:6" x14ac:dyDescent="0.2">
      <c r="B57" s="36"/>
      <c r="C57" s="36"/>
      <c r="D57" s="36"/>
    </row>
    <row r="58" spans="2:6" x14ac:dyDescent="0.2">
      <c r="B58" s="36"/>
      <c r="C58" s="36"/>
      <c r="D58" s="36"/>
    </row>
    <row r="59" spans="2:6" x14ac:dyDescent="0.2">
      <c r="B59" s="36"/>
      <c r="C59" s="36"/>
      <c r="D59" s="36"/>
    </row>
    <row r="60" spans="2:6" x14ac:dyDescent="0.2">
      <c r="B60" s="36"/>
      <c r="C60" s="36"/>
      <c r="D60" s="36"/>
    </row>
    <row r="61" spans="2:6" x14ac:dyDescent="0.2">
      <c r="B61" s="36"/>
      <c r="C61" s="36"/>
      <c r="D61" s="36"/>
    </row>
    <row r="62" spans="2:6" x14ac:dyDescent="0.2">
      <c r="B62" s="36"/>
      <c r="C62" s="36"/>
      <c r="D62" s="36"/>
    </row>
    <row r="63" spans="2:6" x14ac:dyDescent="0.2">
      <c r="B63" s="36"/>
      <c r="C63" s="36"/>
      <c r="D63" s="36"/>
    </row>
    <row r="64" spans="2:6" x14ac:dyDescent="0.2">
      <c r="B64" s="36"/>
      <c r="C64" s="36"/>
      <c r="D64" s="36"/>
    </row>
    <row r="65" spans="2:4" x14ac:dyDescent="0.2">
      <c r="B65" s="36"/>
      <c r="C65" s="36"/>
      <c r="D65" s="36"/>
    </row>
    <row r="66" spans="2:4" x14ac:dyDescent="0.2">
      <c r="B66" s="36"/>
      <c r="C66" s="36"/>
      <c r="D66" s="36"/>
    </row>
    <row r="67" spans="2:4" x14ac:dyDescent="0.2">
      <c r="B67" s="36"/>
      <c r="C67" s="36"/>
      <c r="D67" s="36"/>
    </row>
    <row r="68" spans="2:4" x14ac:dyDescent="0.2">
      <c r="B68" s="36"/>
      <c r="C68" s="36"/>
      <c r="D68" s="36"/>
    </row>
    <row r="69" spans="2:4" x14ac:dyDescent="0.2">
      <c r="B69" s="36"/>
      <c r="C69" s="36"/>
      <c r="D69" s="36"/>
    </row>
    <row r="70" spans="2:4" x14ac:dyDescent="0.2">
      <c r="B70" s="36"/>
      <c r="C70" s="36"/>
      <c r="D70" s="36"/>
    </row>
    <row r="71" spans="2:4" x14ac:dyDescent="0.2">
      <c r="B71" s="36"/>
      <c r="C71" s="36"/>
      <c r="D71" s="36"/>
    </row>
    <row r="72" spans="2:4" x14ac:dyDescent="0.2">
      <c r="B72" s="36"/>
      <c r="C72" s="36"/>
      <c r="D72" s="36"/>
    </row>
    <row r="73" spans="2:4" x14ac:dyDescent="0.2">
      <c r="B73" s="36"/>
      <c r="C73" s="36"/>
      <c r="D73" s="36"/>
    </row>
    <row r="74" spans="2:4" x14ac:dyDescent="0.2">
      <c r="B74" s="36"/>
      <c r="C74" s="36"/>
      <c r="D74" s="36"/>
    </row>
    <row r="75" spans="2:4" x14ac:dyDescent="0.2">
      <c r="B75" s="36"/>
      <c r="C75" s="36"/>
      <c r="D75" s="36"/>
    </row>
    <row r="76" spans="2:4" x14ac:dyDescent="0.2">
      <c r="B76" s="36"/>
      <c r="C76" s="36"/>
      <c r="D76" s="36"/>
    </row>
    <row r="77" spans="2:4" x14ac:dyDescent="0.2">
      <c r="B77" s="36"/>
      <c r="C77" s="36"/>
      <c r="D77" s="36"/>
    </row>
    <row r="78" spans="2:4" x14ac:dyDescent="0.2">
      <c r="B78" s="36"/>
      <c r="C78" s="36"/>
      <c r="D78" s="36"/>
    </row>
    <row r="79" spans="2:4" x14ac:dyDescent="0.2">
      <c r="B79" s="36"/>
      <c r="C79" s="36"/>
      <c r="D79" s="36"/>
    </row>
    <row r="80" spans="2:4" x14ac:dyDescent="0.2">
      <c r="B80" s="36"/>
      <c r="C80" s="36"/>
      <c r="D80" s="36"/>
    </row>
    <row r="81" spans="2:4" x14ac:dyDescent="0.2">
      <c r="B81" s="36"/>
      <c r="C81" s="36"/>
      <c r="D81" s="36"/>
    </row>
    <row r="82" spans="2:4" x14ac:dyDescent="0.2">
      <c r="B82" s="36"/>
      <c r="C82" s="36"/>
      <c r="D82" s="36"/>
    </row>
    <row r="83" spans="2:4" x14ac:dyDescent="0.2">
      <c r="B83" s="36"/>
      <c r="C83" s="36"/>
      <c r="D83" s="36"/>
    </row>
    <row r="84" spans="2:4" x14ac:dyDescent="0.2">
      <c r="B84" s="36"/>
      <c r="C84" s="36"/>
      <c r="D84" s="36"/>
    </row>
    <row r="85" spans="2:4" x14ac:dyDescent="0.2">
      <c r="B85" s="36"/>
      <c r="C85" s="36"/>
      <c r="D85" s="36"/>
    </row>
    <row r="86" spans="2:4" x14ac:dyDescent="0.2">
      <c r="B86" s="36"/>
      <c r="C86" s="36"/>
      <c r="D86" s="36"/>
    </row>
    <row r="87" spans="2:4" x14ac:dyDescent="0.2">
      <c r="B87" s="36"/>
      <c r="C87" s="36"/>
      <c r="D87" s="36"/>
    </row>
  </sheetData>
  <mergeCells count="8">
    <mergeCell ref="D11:D15"/>
    <mergeCell ref="E11:E15"/>
    <mergeCell ref="F11:F15"/>
    <mergeCell ref="A7:F9"/>
    <mergeCell ref="A11:A15"/>
    <mergeCell ref="B11:C13"/>
    <mergeCell ref="B14:B15"/>
    <mergeCell ref="C14:C15"/>
  </mergeCells>
  <printOptions horizontalCentered="1"/>
  <pageMargins left="0.98425196850393704" right="0.59055118110236227" top="0.59055118110236227" bottom="0.59055118110236227" header="0" footer="0"/>
  <pageSetup paperSize="9" scale="8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L137"/>
  <sheetViews>
    <sheetView view="pageBreakPreview" topLeftCell="A73" workbookViewId="0">
      <selection activeCell="D82" sqref="D82:F82"/>
    </sheetView>
  </sheetViews>
  <sheetFormatPr defaultRowHeight="15" x14ac:dyDescent="0.2"/>
  <cols>
    <col min="1" max="1" width="54.5703125" style="1" customWidth="1"/>
    <col min="2" max="2" width="8.28515625" style="1" customWidth="1"/>
    <col min="3" max="3" width="8.140625" style="1" customWidth="1"/>
    <col min="4" max="4" width="13.85546875" style="1" customWidth="1"/>
    <col min="5" max="5" width="15.85546875" style="1" customWidth="1"/>
    <col min="6" max="6" width="16.85546875" style="1" customWidth="1"/>
    <col min="7" max="7" width="5.7109375" style="3" customWidth="1"/>
    <col min="8" max="10" width="9.28515625" style="1" bestFit="1" customWidth="1"/>
    <col min="11" max="16384" width="9.140625" style="1"/>
  </cols>
  <sheetData>
    <row r="1" spans="1:11" x14ac:dyDescent="0.2">
      <c r="B1" s="2"/>
      <c r="C1" s="2"/>
    </row>
    <row r="2" spans="1:11" x14ac:dyDescent="0.2">
      <c r="B2" s="2"/>
      <c r="C2" s="2"/>
    </row>
    <row r="3" spans="1:11" x14ac:dyDescent="0.2">
      <c r="A3" s="4"/>
      <c r="B3" s="4"/>
      <c r="C3" s="4"/>
      <c r="D3" s="5"/>
    </row>
    <row r="4" spans="1:11" x14ac:dyDescent="0.2">
      <c r="A4" s="4"/>
      <c r="B4" s="4"/>
      <c r="C4" s="4"/>
      <c r="D4" s="5"/>
    </row>
    <row r="5" spans="1:11" x14ac:dyDescent="0.2">
      <c r="A5" s="4"/>
      <c r="B5" s="4"/>
      <c r="C5" s="4"/>
      <c r="D5" s="4"/>
    </row>
    <row r="6" spans="1:11" ht="2.25" customHeight="1" x14ac:dyDescent="0.2">
      <c r="A6" s="4"/>
      <c r="B6" s="4"/>
      <c r="C6" s="4"/>
      <c r="D6" s="4"/>
    </row>
    <row r="7" spans="1:11" x14ac:dyDescent="0.2">
      <c r="A7" s="68" t="s">
        <v>72</v>
      </c>
      <c r="B7" s="68"/>
      <c r="C7" s="68"/>
      <c r="D7" s="68"/>
      <c r="E7" s="68"/>
      <c r="F7" s="68"/>
    </row>
    <row r="8" spans="1:11" ht="39.75" customHeight="1" x14ac:dyDescent="0.2">
      <c r="A8" s="68"/>
      <c r="B8" s="68"/>
      <c r="C8" s="68"/>
      <c r="D8" s="68"/>
      <c r="E8" s="68"/>
      <c r="F8" s="68"/>
    </row>
    <row r="9" spans="1:11" x14ac:dyDescent="0.2">
      <c r="A9" s="7"/>
      <c r="B9" s="7"/>
      <c r="C9" s="7"/>
      <c r="D9" s="7"/>
      <c r="E9" s="7"/>
      <c r="F9" s="8" t="s">
        <v>0</v>
      </c>
    </row>
    <row r="10" spans="1:11" x14ac:dyDescent="0.2">
      <c r="A10" s="70" t="s">
        <v>1</v>
      </c>
      <c r="B10" s="70" t="s">
        <v>2</v>
      </c>
      <c r="C10" s="69" t="s">
        <v>3</v>
      </c>
      <c r="D10" s="69" t="s">
        <v>4</v>
      </c>
      <c r="E10" s="70" t="s">
        <v>5</v>
      </c>
      <c r="F10" s="70"/>
    </row>
    <row r="11" spans="1:11" x14ac:dyDescent="0.2">
      <c r="A11" s="70"/>
      <c r="B11" s="70"/>
      <c r="C11" s="69"/>
      <c r="D11" s="69"/>
      <c r="E11" s="70"/>
      <c r="F11" s="70"/>
    </row>
    <row r="12" spans="1:11" ht="51" x14ac:dyDescent="0.2">
      <c r="A12" s="70"/>
      <c r="B12" s="70"/>
      <c r="C12" s="69"/>
      <c r="D12" s="69"/>
      <c r="E12" s="9" t="s">
        <v>6</v>
      </c>
      <c r="F12" s="9" t="s">
        <v>7</v>
      </c>
    </row>
    <row r="13" spans="1:11" s="14" customFormat="1" x14ac:dyDescent="0.2">
      <c r="A13" s="10" t="s">
        <v>8</v>
      </c>
      <c r="B13" s="11" t="s">
        <v>9</v>
      </c>
      <c r="C13" s="11" t="s">
        <v>10</v>
      </c>
      <c r="D13" s="12" t="e">
        <f>E13+F13</f>
        <v>#REF!</v>
      </c>
      <c r="E13" s="13" t="e">
        <f>E15+E17+E19+E21+E23+E25+E27</f>
        <v>#REF!</v>
      </c>
      <c r="F13" s="13" t="e">
        <f>F15+F17+F19+F21+F23+F25+F27</f>
        <v>#REF!</v>
      </c>
      <c r="G13" s="3"/>
      <c r="H13" s="1"/>
      <c r="I13" s="1"/>
      <c r="J13" s="1"/>
      <c r="K13" s="1"/>
    </row>
    <row r="14" spans="1:11" s="14" customFormat="1" x14ac:dyDescent="0.2">
      <c r="A14" s="31" t="s">
        <v>71</v>
      </c>
      <c r="B14" s="11"/>
      <c r="C14" s="11"/>
      <c r="D14" s="12">
        <v>125</v>
      </c>
      <c r="E14" s="13">
        <v>133.5</v>
      </c>
      <c r="F14" s="13">
        <v>33.700000000000003</v>
      </c>
      <c r="G14" s="3"/>
      <c r="H14" s="1"/>
      <c r="I14" s="1"/>
      <c r="J14" s="1"/>
      <c r="K14" s="1"/>
    </row>
    <row r="15" spans="1:11" s="14" customFormat="1" ht="25.5" x14ac:dyDescent="0.2">
      <c r="A15" s="15" t="s">
        <v>11</v>
      </c>
      <c r="B15" s="16" t="s">
        <v>9</v>
      </c>
      <c r="C15" s="16" t="s">
        <v>12</v>
      </c>
      <c r="D15" s="17" t="e">
        <f>E15+F15</f>
        <v>#REF!</v>
      </c>
      <c r="E15" s="17" t="e">
        <f>#REF!</f>
        <v>#REF!</v>
      </c>
      <c r="F15" s="17" t="e">
        <f>#REF!</f>
        <v>#REF!</v>
      </c>
      <c r="G15" s="3"/>
      <c r="H15" s="1"/>
      <c r="I15" s="1"/>
      <c r="J15" s="1"/>
      <c r="K15" s="1"/>
    </row>
    <row r="16" spans="1:11" s="14" customFormat="1" x14ac:dyDescent="0.2">
      <c r="A16" s="15" t="s">
        <v>71</v>
      </c>
      <c r="B16" s="16"/>
      <c r="C16" s="16"/>
      <c r="D16" s="17">
        <v>108.3</v>
      </c>
      <c r="E16" s="17">
        <v>108.3</v>
      </c>
      <c r="F16" s="17">
        <v>0</v>
      </c>
      <c r="G16" s="3"/>
      <c r="H16" s="1"/>
      <c r="I16" s="1"/>
      <c r="J16" s="1"/>
      <c r="K16" s="1"/>
    </row>
    <row r="17" spans="1:11" ht="38.25" x14ac:dyDescent="0.2">
      <c r="A17" s="15" t="s">
        <v>13</v>
      </c>
      <c r="B17" s="18" t="s">
        <v>9</v>
      </c>
      <c r="C17" s="18" t="s">
        <v>14</v>
      </c>
      <c r="D17" s="17" t="e">
        <f>E17+F17</f>
        <v>#REF!</v>
      </c>
      <c r="E17" s="19" t="e">
        <f>#REF!</f>
        <v>#REF!</v>
      </c>
      <c r="F17" s="19" t="e">
        <f>#REF!</f>
        <v>#REF!</v>
      </c>
      <c r="H17" s="14"/>
      <c r="I17" s="14"/>
      <c r="J17" s="14"/>
      <c r="K17" s="14"/>
    </row>
    <row r="18" spans="1:11" x14ac:dyDescent="0.2">
      <c r="A18" s="15" t="s">
        <v>71</v>
      </c>
      <c r="B18" s="18"/>
      <c r="C18" s="18"/>
      <c r="D18" s="17">
        <v>100</v>
      </c>
      <c r="E18" s="19">
        <v>100</v>
      </c>
      <c r="F18" s="19">
        <v>0</v>
      </c>
      <c r="H18" s="14"/>
      <c r="I18" s="14"/>
      <c r="J18" s="14"/>
      <c r="K18" s="14"/>
    </row>
    <row r="19" spans="1:11" ht="25.5" x14ac:dyDescent="0.2">
      <c r="A19" s="20" t="s">
        <v>15</v>
      </c>
      <c r="B19" s="18" t="s">
        <v>9</v>
      </c>
      <c r="C19" s="18" t="s">
        <v>16</v>
      </c>
      <c r="D19" s="17" t="e">
        <f>E19+F19</f>
        <v>#REF!</v>
      </c>
      <c r="E19" s="19" t="e">
        <f>#REF!</f>
        <v>#REF!</v>
      </c>
      <c r="F19" s="19" t="e">
        <f>#REF!</f>
        <v>#REF!</v>
      </c>
      <c r="H19" s="14"/>
      <c r="I19" s="14"/>
      <c r="J19" s="14"/>
      <c r="K19" s="14"/>
    </row>
    <row r="20" spans="1:11" x14ac:dyDescent="0.2">
      <c r="A20" s="20" t="s">
        <v>71</v>
      </c>
      <c r="B20" s="18"/>
      <c r="C20" s="18"/>
      <c r="D20" s="17">
        <v>107.1</v>
      </c>
      <c r="E20" s="19">
        <v>107.1</v>
      </c>
      <c r="F20" s="19">
        <v>0</v>
      </c>
      <c r="H20" s="14"/>
      <c r="I20" s="14"/>
      <c r="J20" s="14"/>
      <c r="K20" s="14"/>
    </row>
    <row r="21" spans="1:11" x14ac:dyDescent="0.2">
      <c r="A21" s="15" t="s">
        <v>17</v>
      </c>
      <c r="B21" s="18" t="s">
        <v>9</v>
      </c>
      <c r="C21" s="18" t="s">
        <v>18</v>
      </c>
      <c r="D21" s="17" t="e">
        <f>E21+F21</f>
        <v>#REF!</v>
      </c>
      <c r="E21" s="19" t="e">
        <f>#REF!</f>
        <v>#REF!</v>
      </c>
      <c r="F21" s="19" t="e">
        <f>#REF!</f>
        <v>#REF!</v>
      </c>
      <c r="H21" s="14"/>
      <c r="I21" s="14"/>
      <c r="J21" s="14"/>
      <c r="K21" s="14"/>
    </row>
    <row r="22" spans="1:11" x14ac:dyDescent="0.2">
      <c r="A22" s="15" t="s">
        <v>71</v>
      </c>
      <c r="B22" s="18"/>
      <c r="C22" s="18"/>
      <c r="D22" s="17">
        <v>0</v>
      </c>
      <c r="E22" s="19">
        <v>0</v>
      </c>
      <c r="F22" s="19">
        <v>0</v>
      </c>
      <c r="H22" s="14"/>
      <c r="I22" s="14"/>
      <c r="J22" s="14"/>
      <c r="K22" s="14"/>
    </row>
    <row r="23" spans="1:11" x14ac:dyDescent="0.2">
      <c r="A23" s="15" t="s">
        <v>19</v>
      </c>
      <c r="B23" s="18" t="s">
        <v>9</v>
      </c>
      <c r="C23" s="18" t="s">
        <v>20</v>
      </c>
      <c r="D23" s="17" t="e">
        <f>E23+F23</f>
        <v>#REF!</v>
      </c>
      <c r="E23" s="19" t="e">
        <f>#REF!</f>
        <v>#REF!</v>
      </c>
      <c r="F23" s="19" t="e">
        <f>#REF!</f>
        <v>#REF!</v>
      </c>
      <c r="H23" s="14"/>
      <c r="I23" s="14"/>
      <c r="J23" s="14"/>
      <c r="K23" s="14"/>
    </row>
    <row r="24" spans="1:11" x14ac:dyDescent="0.2">
      <c r="A24" s="15" t="s">
        <v>71</v>
      </c>
      <c r="B24" s="18"/>
      <c r="C24" s="18"/>
      <c r="D24" s="17">
        <v>233.3</v>
      </c>
      <c r="E24" s="19">
        <v>233.3</v>
      </c>
      <c r="F24" s="19">
        <v>0</v>
      </c>
      <c r="H24" s="14"/>
      <c r="I24" s="14"/>
      <c r="J24" s="14"/>
      <c r="K24" s="14"/>
    </row>
    <row r="25" spans="1:11" x14ac:dyDescent="0.2">
      <c r="A25" s="15" t="s">
        <v>21</v>
      </c>
      <c r="B25" s="18" t="s">
        <v>9</v>
      </c>
      <c r="C25" s="18" t="s">
        <v>22</v>
      </c>
      <c r="D25" s="17" t="e">
        <f>E25+F25</f>
        <v>#REF!</v>
      </c>
      <c r="E25" s="19" t="e">
        <f>#REF!</f>
        <v>#REF!</v>
      </c>
      <c r="F25" s="19" t="e">
        <f>#REF!</f>
        <v>#REF!</v>
      </c>
      <c r="H25" s="14"/>
      <c r="I25" s="14"/>
      <c r="J25" s="14"/>
      <c r="K25" s="14"/>
    </row>
    <row r="26" spans="1:11" x14ac:dyDescent="0.2">
      <c r="A26" s="15" t="s">
        <v>71</v>
      </c>
      <c r="B26" s="18"/>
      <c r="C26" s="18"/>
      <c r="D26" s="17">
        <v>532.79999999999995</v>
      </c>
      <c r="E26" s="19">
        <v>532.79999999999995</v>
      </c>
      <c r="F26" s="19">
        <v>0</v>
      </c>
      <c r="H26" s="14"/>
      <c r="I26" s="14"/>
      <c r="J26" s="14"/>
      <c r="K26" s="14"/>
    </row>
    <row r="27" spans="1:11" s="14" customFormat="1" x14ac:dyDescent="0.2">
      <c r="A27" s="15" t="s">
        <v>23</v>
      </c>
      <c r="B27" s="18" t="s">
        <v>9</v>
      </c>
      <c r="C27" s="18" t="s">
        <v>24</v>
      </c>
      <c r="D27" s="17" t="e">
        <f>E27+F27</f>
        <v>#REF!</v>
      </c>
      <c r="E27" s="19" t="e">
        <f>#REF!+#REF!</f>
        <v>#REF!</v>
      </c>
      <c r="F27" s="19" t="e">
        <f>#REF!+#REF!</f>
        <v>#REF!</v>
      </c>
      <c r="G27" s="21"/>
      <c r="H27" s="22"/>
      <c r="I27" s="22"/>
      <c r="J27" s="22"/>
      <c r="K27" s="22"/>
    </row>
    <row r="28" spans="1:11" s="14" customFormat="1" x14ac:dyDescent="0.2">
      <c r="A28" s="15" t="s">
        <v>71</v>
      </c>
      <c r="B28" s="18"/>
      <c r="C28" s="18"/>
      <c r="D28" s="17">
        <v>118.1</v>
      </c>
      <c r="E28" s="19">
        <v>131.1</v>
      </c>
      <c r="F28" s="19">
        <v>35.4</v>
      </c>
      <c r="G28" s="21"/>
      <c r="H28" s="22"/>
      <c r="I28" s="22"/>
      <c r="J28" s="22"/>
      <c r="K28" s="22"/>
    </row>
    <row r="29" spans="1:11" s="14" customFormat="1" x14ac:dyDescent="0.2">
      <c r="A29" s="10" t="s">
        <v>25</v>
      </c>
      <c r="B29" s="23" t="s">
        <v>16</v>
      </c>
      <c r="C29" s="11" t="s">
        <v>10</v>
      </c>
      <c r="D29" s="12" t="e">
        <f>E29+F29</f>
        <v>#REF!</v>
      </c>
      <c r="E29" s="13" t="e">
        <f>E31+E33+E35</f>
        <v>#REF!</v>
      </c>
      <c r="F29" s="13" t="e">
        <f>F31+F33+F35</f>
        <v>#REF!</v>
      </c>
      <c r="G29" s="3"/>
      <c r="H29" s="1"/>
      <c r="I29" s="1"/>
      <c r="J29" s="1"/>
      <c r="K29" s="1"/>
    </row>
    <row r="30" spans="1:11" s="14" customFormat="1" x14ac:dyDescent="0.2">
      <c r="A30" s="31" t="s">
        <v>71</v>
      </c>
      <c r="B30" s="23"/>
      <c r="C30" s="11"/>
      <c r="D30" s="12">
        <v>136.80000000000001</v>
      </c>
      <c r="E30" s="13">
        <v>94.4</v>
      </c>
      <c r="F30" s="13">
        <v>18473.900000000001</v>
      </c>
      <c r="G30" s="3"/>
      <c r="H30" s="1"/>
      <c r="I30" s="1"/>
      <c r="J30" s="1"/>
      <c r="K30" s="1"/>
    </row>
    <row r="31" spans="1:11" x14ac:dyDescent="0.2">
      <c r="A31" s="24" t="s">
        <v>26</v>
      </c>
      <c r="B31" s="25" t="s">
        <v>16</v>
      </c>
      <c r="C31" s="16" t="s">
        <v>9</v>
      </c>
      <c r="D31" s="17">
        <f>E31+F31</f>
        <v>0</v>
      </c>
      <c r="E31" s="17">
        <v>0</v>
      </c>
      <c r="F31" s="17">
        <v>0</v>
      </c>
    </row>
    <row r="32" spans="1:11" x14ac:dyDescent="0.2">
      <c r="A32" s="24" t="s">
        <v>71</v>
      </c>
      <c r="B32" s="25"/>
      <c r="C32" s="16"/>
      <c r="D32" s="17">
        <v>0</v>
      </c>
      <c r="E32" s="17">
        <v>0</v>
      </c>
      <c r="F32" s="17">
        <v>0</v>
      </c>
    </row>
    <row r="33" spans="1:11" x14ac:dyDescent="0.2">
      <c r="A33" s="26" t="s">
        <v>27</v>
      </c>
      <c r="B33" s="27" t="s">
        <v>16</v>
      </c>
      <c r="C33" s="18" t="s">
        <v>28</v>
      </c>
      <c r="D33" s="17" t="e">
        <f>E33+F33</f>
        <v>#REF!</v>
      </c>
      <c r="E33" s="19" t="e">
        <f>#REF!</f>
        <v>#REF!</v>
      </c>
      <c r="F33" s="19" t="e">
        <f>#REF!</f>
        <v>#REF!</v>
      </c>
      <c r="H33" s="14"/>
      <c r="I33" s="14"/>
      <c r="J33" s="14"/>
      <c r="K33" s="14"/>
    </row>
    <row r="34" spans="1:11" x14ac:dyDescent="0.2">
      <c r="A34" s="26" t="s">
        <v>71</v>
      </c>
      <c r="B34" s="27"/>
      <c r="C34" s="18"/>
      <c r="D34" s="17">
        <v>112.6</v>
      </c>
      <c r="E34" s="19">
        <v>112.6</v>
      </c>
      <c r="F34" s="19">
        <v>0</v>
      </c>
      <c r="H34" s="14"/>
      <c r="I34" s="14"/>
      <c r="J34" s="14"/>
      <c r="K34" s="14"/>
    </row>
    <row r="35" spans="1:11" x14ac:dyDescent="0.2">
      <c r="A35" s="26" t="s">
        <v>29</v>
      </c>
      <c r="B35" s="27" t="s">
        <v>16</v>
      </c>
      <c r="C35" s="18" t="s">
        <v>22</v>
      </c>
      <c r="D35" s="17" t="e">
        <f>E35+F35</f>
        <v>#REF!</v>
      </c>
      <c r="E35" s="19" t="e">
        <f>#REF!</f>
        <v>#REF!</v>
      </c>
      <c r="F35" s="19" t="e">
        <f>#REF!</f>
        <v>#REF!</v>
      </c>
    </row>
    <row r="36" spans="1:11" x14ac:dyDescent="0.2">
      <c r="A36" s="26" t="s">
        <v>71</v>
      </c>
      <c r="B36" s="27"/>
      <c r="C36" s="18"/>
      <c r="D36" s="17">
        <v>161.1</v>
      </c>
      <c r="E36" s="19">
        <v>72.400000000000006</v>
      </c>
      <c r="F36" s="19">
        <v>0</v>
      </c>
    </row>
    <row r="37" spans="1:11" s="14" customFormat="1" x14ac:dyDescent="0.2">
      <c r="A37" s="10" t="s">
        <v>30</v>
      </c>
      <c r="B37" s="11" t="s">
        <v>28</v>
      </c>
      <c r="C37" s="11" t="s">
        <v>10</v>
      </c>
      <c r="D37" s="12" t="e">
        <f>E37+F37</f>
        <v>#REF!</v>
      </c>
      <c r="E37" s="13" t="e">
        <f>E39+E41+E43+E45</f>
        <v>#REF!</v>
      </c>
      <c r="F37" s="13" t="e">
        <f>F39+F41+F43+F45</f>
        <v>#REF!</v>
      </c>
      <c r="G37" s="3"/>
      <c r="H37" s="1"/>
      <c r="I37" s="1"/>
      <c r="J37" s="1"/>
      <c r="K37" s="1"/>
    </row>
    <row r="38" spans="1:11" s="14" customFormat="1" x14ac:dyDescent="0.2">
      <c r="A38" s="31" t="s">
        <v>71</v>
      </c>
      <c r="B38" s="11"/>
      <c r="C38" s="11"/>
      <c r="D38" s="12">
        <v>26.9</v>
      </c>
      <c r="E38" s="13">
        <v>26.9</v>
      </c>
      <c r="F38" s="13"/>
      <c r="G38" s="3"/>
      <c r="H38" s="1"/>
      <c r="I38" s="1"/>
      <c r="J38" s="1"/>
      <c r="K38" s="1"/>
    </row>
    <row r="39" spans="1:11" x14ac:dyDescent="0.2">
      <c r="A39" s="26" t="s">
        <v>31</v>
      </c>
      <c r="B39" s="27" t="s">
        <v>28</v>
      </c>
      <c r="C39" s="18" t="s">
        <v>9</v>
      </c>
      <c r="D39" s="17">
        <f>E39+F39</f>
        <v>0</v>
      </c>
      <c r="E39" s="19">
        <v>0</v>
      </c>
      <c r="F39" s="19">
        <v>0</v>
      </c>
    </row>
    <row r="40" spans="1:11" x14ac:dyDescent="0.2">
      <c r="A40" s="26" t="s">
        <v>71</v>
      </c>
      <c r="B40" s="27"/>
      <c r="C40" s="18"/>
      <c r="D40" s="17">
        <v>0</v>
      </c>
      <c r="E40" s="19">
        <v>0</v>
      </c>
      <c r="F40" s="19">
        <v>0</v>
      </c>
    </row>
    <row r="41" spans="1:11" x14ac:dyDescent="0.2">
      <c r="A41" s="26" t="s">
        <v>32</v>
      </c>
      <c r="B41" s="18" t="s">
        <v>28</v>
      </c>
      <c r="C41" s="18" t="s">
        <v>12</v>
      </c>
      <c r="D41" s="17" t="e">
        <f>E41+F41</f>
        <v>#REF!</v>
      </c>
      <c r="E41" s="19" t="e">
        <f>#REF!</f>
        <v>#REF!</v>
      </c>
      <c r="F41" s="19" t="e">
        <f>#REF!</f>
        <v>#REF!</v>
      </c>
      <c r="H41" s="14"/>
      <c r="I41" s="14"/>
      <c r="J41" s="14"/>
      <c r="K41" s="14"/>
    </row>
    <row r="42" spans="1:11" x14ac:dyDescent="0.2">
      <c r="A42" s="26" t="s">
        <v>71</v>
      </c>
      <c r="B42" s="18"/>
      <c r="C42" s="18"/>
      <c r="D42" s="17">
        <v>36.1</v>
      </c>
      <c r="E42" s="19">
        <v>67.2</v>
      </c>
      <c r="F42" s="19">
        <v>0</v>
      </c>
      <c r="H42" s="14"/>
      <c r="I42" s="14"/>
      <c r="J42" s="14"/>
      <c r="K42" s="14"/>
    </row>
    <row r="43" spans="1:11" x14ac:dyDescent="0.2">
      <c r="A43" s="15" t="s">
        <v>33</v>
      </c>
      <c r="B43" s="18" t="s">
        <v>28</v>
      </c>
      <c r="C43" s="18" t="s">
        <v>14</v>
      </c>
      <c r="D43" s="17">
        <f>E43+F43</f>
        <v>0</v>
      </c>
      <c r="E43" s="19">
        <v>0</v>
      </c>
      <c r="F43" s="19">
        <v>0</v>
      </c>
    </row>
    <row r="44" spans="1:11" x14ac:dyDescent="0.2">
      <c r="A44" s="15" t="s">
        <v>71</v>
      </c>
      <c r="B44" s="18"/>
      <c r="C44" s="18"/>
      <c r="D44" s="17">
        <v>0</v>
      </c>
      <c r="E44" s="19">
        <v>0</v>
      </c>
      <c r="F44" s="19">
        <v>0</v>
      </c>
    </row>
    <row r="45" spans="1:11" x14ac:dyDescent="0.2">
      <c r="A45" s="15" t="s">
        <v>34</v>
      </c>
      <c r="B45" s="18" t="s">
        <v>28</v>
      </c>
      <c r="C45" s="18" t="s">
        <v>28</v>
      </c>
      <c r="D45" s="17">
        <f>E45+F45</f>
        <v>0</v>
      </c>
      <c r="E45" s="19">
        <v>0</v>
      </c>
      <c r="F45" s="19">
        <v>0</v>
      </c>
    </row>
    <row r="46" spans="1:11" x14ac:dyDescent="0.2">
      <c r="A46" s="15" t="s">
        <v>71</v>
      </c>
      <c r="B46" s="18"/>
      <c r="C46" s="18"/>
      <c r="D46" s="17">
        <v>0</v>
      </c>
      <c r="E46" s="19">
        <v>0</v>
      </c>
      <c r="F46" s="19">
        <v>0</v>
      </c>
    </row>
    <row r="47" spans="1:11" s="14" customFormat="1" x14ac:dyDescent="0.2">
      <c r="A47" s="10" t="s">
        <v>35</v>
      </c>
      <c r="B47" s="11" t="s">
        <v>18</v>
      </c>
      <c r="C47" s="11" t="s">
        <v>10</v>
      </c>
      <c r="D47" s="12" t="e">
        <f>E47+F47</f>
        <v>#REF!</v>
      </c>
      <c r="E47" s="13" t="e">
        <f>E49+E51+E53+E55</f>
        <v>#REF!</v>
      </c>
      <c r="F47" s="13" t="e">
        <f>F49+F51+F53+F55</f>
        <v>#REF!</v>
      </c>
      <c r="G47" s="3"/>
      <c r="H47" s="1"/>
      <c r="I47" s="1"/>
      <c r="J47" s="1"/>
      <c r="K47" s="1"/>
    </row>
    <row r="48" spans="1:11" s="14" customFormat="1" x14ac:dyDescent="0.2">
      <c r="A48" s="31" t="s">
        <v>71</v>
      </c>
      <c r="B48" s="11"/>
      <c r="C48" s="11"/>
      <c r="D48" s="17">
        <v>110.5</v>
      </c>
      <c r="E48" s="17">
        <v>142.19999999999999</v>
      </c>
      <c r="F48" s="17">
        <v>102.6</v>
      </c>
      <c r="G48" s="3"/>
      <c r="H48" s="1"/>
      <c r="I48" s="1"/>
      <c r="J48" s="1"/>
      <c r="K48" s="1"/>
    </row>
    <row r="49" spans="1:11" x14ac:dyDescent="0.2">
      <c r="A49" s="26" t="s">
        <v>36</v>
      </c>
      <c r="B49" s="18" t="s">
        <v>18</v>
      </c>
      <c r="C49" s="18" t="s">
        <v>9</v>
      </c>
      <c r="D49" s="17" t="e">
        <f>E49+F49</f>
        <v>#REF!</v>
      </c>
      <c r="E49" s="19" t="e">
        <f>#REF!</f>
        <v>#REF!</v>
      </c>
      <c r="F49" s="19" t="e">
        <f>#REF!</f>
        <v>#REF!</v>
      </c>
    </row>
    <row r="50" spans="1:11" x14ac:dyDescent="0.2">
      <c r="A50" s="26" t="s">
        <v>71</v>
      </c>
      <c r="B50" s="18"/>
      <c r="C50" s="18"/>
      <c r="D50" s="17">
        <v>134.30000000000001</v>
      </c>
      <c r="E50" s="19">
        <v>188</v>
      </c>
      <c r="F50" s="19">
        <v>120.7</v>
      </c>
    </row>
    <row r="51" spans="1:11" x14ac:dyDescent="0.2">
      <c r="A51" s="26" t="s">
        <v>37</v>
      </c>
      <c r="B51" s="18" t="s">
        <v>18</v>
      </c>
      <c r="C51" s="18" t="s">
        <v>12</v>
      </c>
      <c r="D51" s="17" t="e">
        <f>E51+F51</f>
        <v>#REF!</v>
      </c>
      <c r="E51" s="19" t="e">
        <f>#REF!+#REF!</f>
        <v>#REF!</v>
      </c>
      <c r="F51" s="19" t="e">
        <f>#REF!+#REF!</f>
        <v>#REF!</v>
      </c>
    </row>
    <row r="52" spans="1:11" x14ac:dyDescent="0.2">
      <c r="A52" s="26" t="s">
        <v>71</v>
      </c>
      <c r="B52" s="18"/>
      <c r="C52" s="18"/>
      <c r="D52" s="17">
        <v>106.1</v>
      </c>
      <c r="E52" s="19">
        <v>123.4</v>
      </c>
      <c r="F52" s="19">
        <v>102.9</v>
      </c>
    </row>
    <row r="53" spans="1:11" x14ac:dyDescent="0.2">
      <c r="A53" s="26" t="s">
        <v>38</v>
      </c>
      <c r="B53" s="18" t="s">
        <v>18</v>
      </c>
      <c r="C53" s="18" t="s">
        <v>18</v>
      </c>
      <c r="D53" s="17" t="e">
        <f>E53+F53</f>
        <v>#REF!</v>
      </c>
      <c r="E53" s="19" t="e">
        <f>#REF!+#REF!</f>
        <v>#REF!</v>
      </c>
      <c r="F53" s="19" t="e">
        <f>#REF!+#REF!</f>
        <v>#REF!</v>
      </c>
      <c r="H53" s="14"/>
      <c r="I53" s="14"/>
      <c r="J53" s="14"/>
      <c r="K53" s="14"/>
    </row>
    <row r="54" spans="1:11" x14ac:dyDescent="0.2">
      <c r="A54" s="26" t="s">
        <v>71</v>
      </c>
      <c r="B54" s="18"/>
      <c r="C54" s="18"/>
      <c r="D54" s="17">
        <v>82.6</v>
      </c>
      <c r="E54" s="19">
        <v>164.4</v>
      </c>
      <c r="F54" s="19">
        <v>54.1</v>
      </c>
      <c r="H54" s="14"/>
      <c r="I54" s="14"/>
      <c r="J54" s="14"/>
      <c r="K54" s="14"/>
    </row>
    <row r="55" spans="1:11" x14ac:dyDescent="0.2">
      <c r="A55" s="26" t="s">
        <v>39</v>
      </c>
      <c r="B55" s="18" t="s">
        <v>18</v>
      </c>
      <c r="C55" s="18" t="s">
        <v>40</v>
      </c>
      <c r="D55" s="17" t="e">
        <f>E55+F55</f>
        <v>#REF!</v>
      </c>
      <c r="E55" s="19" t="e">
        <f>#REF!</f>
        <v>#REF!</v>
      </c>
      <c r="F55" s="19" t="e">
        <f>#REF!</f>
        <v>#REF!</v>
      </c>
    </row>
    <row r="56" spans="1:11" x14ac:dyDescent="0.2">
      <c r="A56" s="26" t="s">
        <v>71</v>
      </c>
      <c r="B56" s="18"/>
      <c r="C56" s="18"/>
      <c r="D56" s="17">
        <v>102.5</v>
      </c>
      <c r="E56" s="19">
        <v>163.30000000000001</v>
      </c>
      <c r="F56" s="19">
        <v>73.099999999999994</v>
      </c>
    </row>
    <row r="57" spans="1:11" s="14" customFormat="1" x14ac:dyDescent="0.2">
      <c r="A57" s="10" t="s">
        <v>41</v>
      </c>
      <c r="B57" s="11" t="s">
        <v>42</v>
      </c>
      <c r="C57" s="11" t="s">
        <v>10</v>
      </c>
      <c r="D57" s="12" t="e">
        <f>E57+F57</f>
        <v>#REF!</v>
      </c>
      <c r="E57" s="13" t="e">
        <f>E59+E61</f>
        <v>#REF!</v>
      </c>
      <c r="F57" s="13" t="e">
        <f>F59+F61</f>
        <v>#REF!</v>
      </c>
      <c r="G57" s="3"/>
      <c r="H57" s="1"/>
      <c r="I57" s="1"/>
      <c r="J57" s="1"/>
      <c r="K57" s="1"/>
    </row>
    <row r="58" spans="1:11" s="14" customFormat="1" x14ac:dyDescent="0.2">
      <c r="A58" s="31" t="s">
        <v>71</v>
      </c>
      <c r="B58" s="11"/>
      <c r="C58" s="11"/>
      <c r="D58" s="12">
        <v>89.2</v>
      </c>
      <c r="E58" s="13">
        <v>121.8</v>
      </c>
      <c r="F58" s="13">
        <v>78.599999999999994</v>
      </c>
      <c r="G58" s="3"/>
      <c r="H58" s="1"/>
      <c r="I58" s="1"/>
      <c r="J58" s="1"/>
      <c r="K58" s="1"/>
    </row>
    <row r="59" spans="1:11" x14ac:dyDescent="0.2">
      <c r="A59" s="26" t="s">
        <v>43</v>
      </c>
      <c r="B59" s="18" t="s">
        <v>42</v>
      </c>
      <c r="C59" s="18" t="s">
        <v>9</v>
      </c>
      <c r="D59" s="17" t="e">
        <f>E59+F59</f>
        <v>#REF!</v>
      </c>
      <c r="E59" s="19" t="e">
        <f>#REF!</f>
        <v>#REF!</v>
      </c>
      <c r="F59" s="19" t="e">
        <f>#REF!</f>
        <v>#REF!</v>
      </c>
      <c r="H59" s="14"/>
      <c r="I59" s="14"/>
      <c r="J59" s="14"/>
      <c r="K59" s="14"/>
    </row>
    <row r="60" spans="1:11" x14ac:dyDescent="0.2">
      <c r="A60" s="26" t="s">
        <v>71</v>
      </c>
      <c r="B60" s="18"/>
      <c r="C60" s="18"/>
      <c r="D60" s="17">
        <v>109.9</v>
      </c>
      <c r="E60" s="19">
        <v>119.3</v>
      </c>
      <c r="F60" s="19">
        <v>107.5</v>
      </c>
      <c r="H60" s="14"/>
      <c r="I60" s="14"/>
      <c r="J60" s="14"/>
      <c r="K60" s="14"/>
    </row>
    <row r="61" spans="1:11" ht="25.5" x14ac:dyDescent="0.2">
      <c r="A61" s="26" t="s">
        <v>44</v>
      </c>
      <c r="B61" s="18" t="s">
        <v>42</v>
      </c>
      <c r="C61" s="18" t="s">
        <v>45</v>
      </c>
      <c r="D61" s="17" t="e">
        <f>E61+F61</f>
        <v>#REF!</v>
      </c>
      <c r="E61" s="19" t="e">
        <f>#REF!</f>
        <v>#REF!</v>
      </c>
      <c r="F61" s="19" t="e">
        <f>#REF!</f>
        <v>#REF!</v>
      </c>
    </row>
    <row r="62" spans="1:11" x14ac:dyDescent="0.2">
      <c r="A62" s="26" t="s">
        <v>71</v>
      </c>
      <c r="B62" s="18"/>
      <c r="C62" s="18"/>
      <c r="D62" s="17">
        <v>54.1</v>
      </c>
      <c r="E62" s="19">
        <v>124.6</v>
      </c>
      <c r="F62" s="19">
        <v>22.2</v>
      </c>
    </row>
    <row r="63" spans="1:11" s="14" customFormat="1" x14ac:dyDescent="0.2">
      <c r="A63" s="10" t="s">
        <v>46</v>
      </c>
      <c r="B63" s="11" t="s">
        <v>40</v>
      </c>
      <c r="C63" s="11" t="s">
        <v>10</v>
      </c>
      <c r="D63" s="12" t="e">
        <f>E63+F63</f>
        <v>#REF!</v>
      </c>
      <c r="E63" s="13" t="e">
        <f>E65+E67+E69+E71</f>
        <v>#REF!</v>
      </c>
      <c r="F63" s="13" t="e">
        <f>F65+F67+F69+F71</f>
        <v>#REF!</v>
      </c>
      <c r="G63" s="3"/>
      <c r="H63" s="1"/>
      <c r="I63" s="1"/>
      <c r="J63" s="1"/>
      <c r="K63" s="1"/>
    </row>
    <row r="64" spans="1:11" s="14" customFormat="1" x14ac:dyDescent="0.2">
      <c r="A64" s="31" t="s">
        <v>71</v>
      </c>
      <c r="B64" s="11"/>
      <c r="C64" s="11"/>
      <c r="D64" s="17">
        <v>111.2</v>
      </c>
      <c r="E64" s="17">
        <v>112.7</v>
      </c>
      <c r="F64" s="17">
        <v>106.9</v>
      </c>
      <c r="G64" s="3"/>
      <c r="H64" s="1"/>
      <c r="I64" s="1"/>
      <c r="J64" s="1"/>
      <c r="K64" s="1"/>
    </row>
    <row r="65" spans="1:11" x14ac:dyDescent="0.2">
      <c r="A65" s="15" t="s">
        <v>47</v>
      </c>
      <c r="B65" s="18" t="s">
        <v>40</v>
      </c>
      <c r="C65" s="18" t="s">
        <v>9</v>
      </c>
      <c r="D65" s="17" t="e">
        <f>E65+F65</f>
        <v>#REF!</v>
      </c>
      <c r="E65" s="19" t="e">
        <f>#REF!</f>
        <v>#REF!</v>
      </c>
      <c r="F65" s="19" t="e">
        <f>#REF!</f>
        <v>#REF!</v>
      </c>
    </row>
    <row r="66" spans="1:11" x14ac:dyDescent="0.2">
      <c r="A66" s="15" t="s">
        <v>71</v>
      </c>
      <c r="B66" s="18"/>
      <c r="C66" s="18"/>
      <c r="D66" s="17">
        <v>106.3</v>
      </c>
      <c r="E66" s="19">
        <v>105</v>
      </c>
      <c r="F66" s="19">
        <v>106.9</v>
      </c>
    </row>
    <row r="67" spans="1:11" x14ac:dyDescent="0.2">
      <c r="A67" s="15" t="s">
        <v>48</v>
      </c>
      <c r="B67" s="18" t="s">
        <v>40</v>
      </c>
      <c r="C67" s="18" t="s">
        <v>12</v>
      </c>
      <c r="D67" s="17" t="e">
        <f>E67+F67</f>
        <v>#REF!</v>
      </c>
      <c r="E67" s="19" t="e">
        <f>#REF!</f>
        <v>#REF!</v>
      </c>
      <c r="F67" s="19" t="e">
        <f>#REF!</f>
        <v>#REF!</v>
      </c>
      <c r="H67" s="14"/>
      <c r="I67" s="14"/>
      <c r="J67" s="14"/>
      <c r="K67" s="14"/>
    </row>
    <row r="68" spans="1:11" x14ac:dyDescent="0.2">
      <c r="A68" s="15" t="s">
        <v>71</v>
      </c>
      <c r="B68" s="18"/>
      <c r="C68" s="18"/>
      <c r="D68" s="17">
        <v>118.4</v>
      </c>
      <c r="E68" s="19">
        <v>0</v>
      </c>
      <c r="F68" s="19">
        <v>118.4</v>
      </c>
      <c r="H68" s="14"/>
      <c r="I68" s="14"/>
      <c r="J68" s="14"/>
      <c r="K68" s="14"/>
    </row>
    <row r="69" spans="1:11" x14ac:dyDescent="0.2">
      <c r="A69" s="28" t="s">
        <v>49</v>
      </c>
      <c r="B69" s="18" t="s">
        <v>40</v>
      </c>
      <c r="C69" s="18" t="s">
        <v>42</v>
      </c>
      <c r="D69" s="17" t="e">
        <f>E69+F69</f>
        <v>#REF!</v>
      </c>
      <c r="E69" s="19" t="e">
        <f>#REF!</f>
        <v>#REF!</v>
      </c>
      <c r="F69" s="19" t="e">
        <f>#REF!</f>
        <v>#REF!</v>
      </c>
    </row>
    <row r="70" spans="1:11" x14ac:dyDescent="0.2">
      <c r="A70" s="28" t="s">
        <v>71</v>
      </c>
      <c r="B70" s="18"/>
      <c r="C70" s="18"/>
      <c r="D70" s="17">
        <v>147.5</v>
      </c>
      <c r="E70" s="19">
        <v>142.69999999999999</v>
      </c>
      <c r="F70" s="19">
        <v>165.2</v>
      </c>
    </row>
    <row r="71" spans="1:11" x14ac:dyDescent="0.2">
      <c r="A71" s="29" t="s">
        <v>50</v>
      </c>
      <c r="B71" s="18" t="s">
        <v>40</v>
      </c>
      <c r="C71" s="18" t="s">
        <v>51</v>
      </c>
      <c r="D71" s="17" t="e">
        <f>E71+F71</f>
        <v>#REF!</v>
      </c>
      <c r="E71" s="19" t="e">
        <f>#REF!+#REF!</f>
        <v>#REF!</v>
      </c>
      <c r="F71" s="19" t="e">
        <f>#REF!+#REF!</f>
        <v>#REF!</v>
      </c>
    </row>
    <row r="72" spans="1:11" x14ac:dyDescent="0.2">
      <c r="A72" s="29" t="s">
        <v>71</v>
      </c>
      <c r="B72" s="18"/>
      <c r="C72" s="18"/>
      <c r="D72" s="17">
        <v>158.80000000000001</v>
      </c>
      <c r="E72" s="19">
        <v>183.8</v>
      </c>
      <c r="F72" s="19">
        <v>0</v>
      </c>
    </row>
    <row r="73" spans="1:11" s="14" customFormat="1" x14ac:dyDescent="0.2">
      <c r="A73" s="30" t="s">
        <v>52</v>
      </c>
      <c r="B73" s="11" t="s">
        <v>51</v>
      </c>
      <c r="C73" s="11" t="s">
        <v>10</v>
      </c>
      <c r="D73" s="12" t="e">
        <f>E73+F73</f>
        <v>#REF!</v>
      </c>
      <c r="E73" s="13" t="e">
        <f>E75+E77+E79</f>
        <v>#REF!</v>
      </c>
      <c r="F73" s="13" t="e">
        <f>F75+F77+F79</f>
        <v>#REF!</v>
      </c>
      <c r="G73" s="3"/>
      <c r="H73" s="1"/>
      <c r="I73" s="1"/>
      <c r="J73" s="1"/>
      <c r="K73" s="1"/>
    </row>
    <row r="74" spans="1:11" s="14" customFormat="1" x14ac:dyDescent="0.2">
      <c r="A74" s="31" t="s">
        <v>71</v>
      </c>
      <c r="B74" s="11"/>
      <c r="C74" s="11"/>
      <c r="D74" s="17">
        <v>68</v>
      </c>
      <c r="E74" s="17">
        <v>54.5</v>
      </c>
      <c r="F74" s="17">
        <v>68.8</v>
      </c>
      <c r="G74" s="3"/>
      <c r="H74" s="1"/>
      <c r="I74" s="1"/>
      <c r="J74" s="1"/>
      <c r="K74" s="1"/>
    </row>
    <row r="75" spans="1:11" x14ac:dyDescent="0.2">
      <c r="A75" s="31" t="s">
        <v>53</v>
      </c>
      <c r="B75" s="27" t="s">
        <v>51</v>
      </c>
      <c r="C75" s="18" t="s">
        <v>9</v>
      </c>
      <c r="D75" s="17" t="e">
        <f>E75+F75</f>
        <v>#REF!</v>
      </c>
      <c r="E75" s="19" t="e">
        <f>#REF!</f>
        <v>#REF!</v>
      </c>
      <c r="F75" s="19" t="e">
        <f>#REF!</f>
        <v>#REF!</v>
      </c>
    </row>
    <row r="76" spans="1:11" x14ac:dyDescent="0.2">
      <c r="A76" s="31" t="s">
        <v>71</v>
      </c>
      <c r="B76" s="27"/>
      <c r="C76" s="18"/>
      <c r="D76" s="17">
        <v>100</v>
      </c>
      <c r="E76" s="19">
        <v>100</v>
      </c>
      <c r="F76" s="19">
        <v>0</v>
      </c>
    </row>
    <row r="77" spans="1:11" x14ac:dyDescent="0.2">
      <c r="A77" s="31" t="s">
        <v>54</v>
      </c>
      <c r="B77" s="18" t="s">
        <v>51</v>
      </c>
      <c r="C77" s="18" t="s">
        <v>14</v>
      </c>
      <c r="D77" s="17" t="e">
        <f>E77+F77</f>
        <v>#REF!</v>
      </c>
      <c r="E77" s="19" t="e">
        <f>#REF!</f>
        <v>#REF!</v>
      </c>
      <c r="F77" s="19" t="e">
        <f>#REF!</f>
        <v>#REF!</v>
      </c>
    </row>
    <row r="78" spans="1:11" x14ac:dyDescent="0.2">
      <c r="A78" s="31" t="s">
        <v>71</v>
      </c>
      <c r="B78" s="18"/>
      <c r="C78" s="18"/>
      <c r="D78" s="17">
        <v>23.7</v>
      </c>
      <c r="E78" s="19">
        <v>0</v>
      </c>
      <c r="F78" s="19">
        <v>25.9</v>
      </c>
    </row>
    <row r="79" spans="1:11" x14ac:dyDescent="0.2">
      <c r="A79" s="24" t="s">
        <v>55</v>
      </c>
      <c r="B79" s="27" t="s">
        <v>51</v>
      </c>
      <c r="C79" s="18" t="s">
        <v>16</v>
      </c>
      <c r="D79" s="17" t="e">
        <f>E79+F79</f>
        <v>#REF!</v>
      </c>
      <c r="E79" s="19" t="e">
        <f>#REF!</f>
        <v>#REF!</v>
      </c>
      <c r="F79" s="19" t="e">
        <f>#REF!</f>
        <v>#REF!</v>
      </c>
    </row>
    <row r="80" spans="1:11" x14ac:dyDescent="0.2">
      <c r="A80" s="24" t="s">
        <v>71</v>
      </c>
      <c r="B80" s="27"/>
      <c r="C80" s="18"/>
      <c r="D80" s="17">
        <v>86.4</v>
      </c>
      <c r="E80" s="19">
        <v>0</v>
      </c>
      <c r="F80" s="19">
        <v>86.4</v>
      </c>
    </row>
    <row r="81" spans="1:12" x14ac:dyDescent="0.2">
      <c r="A81" s="32" t="s">
        <v>56</v>
      </c>
      <c r="B81" s="33" t="s">
        <v>20</v>
      </c>
      <c r="C81" s="34" t="s">
        <v>10</v>
      </c>
      <c r="D81" s="12" t="e">
        <f>E81+F81</f>
        <v>#REF!</v>
      </c>
      <c r="E81" s="12" t="e">
        <f>E83+E85+E87+E89</f>
        <v>#REF!</v>
      </c>
      <c r="F81" s="12" t="e">
        <f>F83+F85+F87+F89</f>
        <v>#REF!</v>
      </c>
    </row>
    <row r="82" spans="1:12" x14ac:dyDescent="0.2">
      <c r="A82" s="15" t="s">
        <v>71</v>
      </c>
      <c r="B82" s="33"/>
      <c r="C82" s="34"/>
      <c r="D82" s="17">
        <v>138.69999999999999</v>
      </c>
      <c r="E82" s="17">
        <v>79.8</v>
      </c>
      <c r="F82" s="17">
        <v>162.69999999999999</v>
      </c>
    </row>
    <row r="83" spans="1:12" ht="25.5" x14ac:dyDescent="0.2">
      <c r="A83" s="35" t="s">
        <v>57</v>
      </c>
      <c r="B83" s="27" t="s">
        <v>20</v>
      </c>
      <c r="C83" s="18" t="s">
        <v>9</v>
      </c>
      <c r="D83" s="17" t="e">
        <f>E83+F83</f>
        <v>#REF!</v>
      </c>
      <c r="E83" s="19" t="e">
        <f>#REF!</f>
        <v>#REF!</v>
      </c>
      <c r="F83" s="19" t="e">
        <f>#REF!</f>
        <v>#REF!</v>
      </c>
      <c r="H83" s="14"/>
      <c r="I83" s="14"/>
      <c r="J83" s="14"/>
      <c r="K83" s="14"/>
    </row>
    <row r="84" spans="1:12" x14ac:dyDescent="0.2">
      <c r="A84" s="35" t="s">
        <v>71</v>
      </c>
      <c r="B84" s="27"/>
      <c r="C84" s="18"/>
      <c r="D84" s="17">
        <v>428.4</v>
      </c>
      <c r="E84" s="19">
        <v>27</v>
      </c>
      <c r="F84" s="19">
        <v>0</v>
      </c>
      <c r="H84" s="14"/>
      <c r="I84" s="14"/>
      <c r="J84" s="14"/>
      <c r="K84" s="14"/>
    </row>
    <row r="85" spans="1:12" ht="25.5" x14ac:dyDescent="0.2">
      <c r="A85" s="35" t="s">
        <v>58</v>
      </c>
      <c r="B85" s="27" t="s">
        <v>20</v>
      </c>
      <c r="C85" s="18" t="s">
        <v>12</v>
      </c>
      <c r="D85" s="17" t="e">
        <f>E85+F85</f>
        <v>#REF!</v>
      </c>
      <c r="E85" s="19" t="e">
        <f>#REF!</f>
        <v>#REF!</v>
      </c>
      <c r="F85" s="19" t="e">
        <f>#REF!</f>
        <v>#REF!</v>
      </c>
      <c r="H85" s="14"/>
      <c r="I85" s="14"/>
      <c r="J85" s="14"/>
      <c r="K85" s="14"/>
    </row>
    <row r="86" spans="1:12" x14ac:dyDescent="0.2">
      <c r="A86" s="35" t="s">
        <v>71</v>
      </c>
      <c r="B86" s="27"/>
      <c r="C86" s="18"/>
      <c r="D86" s="17">
        <v>113.2</v>
      </c>
      <c r="E86" s="19">
        <v>103.8</v>
      </c>
      <c r="F86" s="19">
        <v>116</v>
      </c>
      <c r="H86" s="14"/>
      <c r="I86" s="14"/>
      <c r="J86" s="14"/>
      <c r="K86" s="14"/>
    </row>
    <row r="87" spans="1:12" ht="25.5" x14ac:dyDescent="0.2">
      <c r="A87" s="29" t="s">
        <v>59</v>
      </c>
      <c r="B87" s="27" t="s">
        <v>20</v>
      </c>
      <c r="C87" s="18" t="s">
        <v>14</v>
      </c>
      <c r="D87" s="17" t="e">
        <f>E87+F87</f>
        <v>#REF!</v>
      </c>
      <c r="E87" s="19" t="e">
        <f>#REF!</f>
        <v>#REF!</v>
      </c>
      <c r="F87" s="19" t="e">
        <f>#REF!</f>
        <v>#REF!</v>
      </c>
      <c r="H87" s="14"/>
      <c r="I87" s="14"/>
      <c r="J87" s="14"/>
      <c r="K87" s="14"/>
    </row>
    <row r="88" spans="1:12" x14ac:dyDescent="0.2">
      <c r="A88" s="29" t="s">
        <v>71</v>
      </c>
      <c r="B88" s="27"/>
      <c r="C88" s="18"/>
      <c r="D88" s="17">
        <v>254.2</v>
      </c>
      <c r="E88" s="19"/>
      <c r="F88" s="19">
        <v>254.2</v>
      </c>
      <c r="H88" s="14"/>
      <c r="I88" s="14"/>
      <c r="J88" s="14"/>
      <c r="K88" s="14"/>
    </row>
    <row r="89" spans="1:12" x14ac:dyDescent="0.2">
      <c r="A89" s="29" t="s">
        <v>70</v>
      </c>
      <c r="B89" s="27" t="s">
        <v>20</v>
      </c>
      <c r="C89" s="18" t="s">
        <v>16</v>
      </c>
      <c r="D89" s="17">
        <f>E89+F89</f>
        <v>0</v>
      </c>
      <c r="E89" s="19">
        <v>0</v>
      </c>
      <c r="F89" s="19">
        <v>0</v>
      </c>
      <c r="H89" s="14"/>
      <c r="I89" s="14"/>
      <c r="J89" s="14"/>
      <c r="K89" s="14"/>
    </row>
    <row r="90" spans="1:12" x14ac:dyDescent="0.2">
      <c r="A90" s="29" t="s">
        <v>71</v>
      </c>
      <c r="B90" s="27"/>
      <c r="C90" s="18"/>
      <c r="D90" s="17">
        <v>0</v>
      </c>
      <c r="E90" s="19">
        <v>0</v>
      </c>
      <c r="F90" s="19">
        <v>0</v>
      </c>
      <c r="H90" s="14"/>
      <c r="I90" s="14"/>
      <c r="J90" s="14"/>
      <c r="K90" s="14"/>
    </row>
    <row r="91" spans="1:12" s="14" customFormat="1" x14ac:dyDescent="0.2">
      <c r="A91" s="10" t="s">
        <v>60</v>
      </c>
      <c r="B91" s="11" t="s">
        <v>61</v>
      </c>
      <c r="C91" s="11" t="s">
        <v>10</v>
      </c>
      <c r="D91" s="12" t="e">
        <f>E91+F91</f>
        <v>#REF!</v>
      </c>
      <c r="E91" s="13" t="e">
        <f>E13+E29+E37+E47+E57+E63+E73+E81</f>
        <v>#REF!</v>
      </c>
      <c r="F91" s="13" t="e">
        <f>F13+F29+F37+F47+F57+F63+F73+F81</f>
        <v>#REF!</v>
      </c>
      <c r="G91" s="3"/>
      <c r="H91" s="1"/>
      <c r="I91" s="1"/>
      <c r="J91" s="1"/>
      <c r="K91" s="1"/>
    </row>
    <row r="92" spans="1:12" x14ac:dyDescent="0.2">
      <c r="A92" s="1" t="s">
        <v>62</v>
      </c>
      <c r="B92" s="36"/>
      <c r="C92" s="36"/>
    </row>
    <row r="93" spans="1:12" x14ac:dyDescent="0.2">
      <c r="A93" s="1" t="s">
        <v>62</v>
      </c>
      <c r="B93" s="36"/>
      <c r="C93" s="36"/>
      <c r="D93" s="12">
        <v>823796.5</v>
      </c>
      <c r="E93" s="13">
        <v>274465.09999999998</v>
      </c>
      <c r="F93" s="13">
        <v>549331.4</v>
      </c>
      <c r="I93" s="1">
        <v>88.686117114365999</v>
      </c>
      <c r="J93" s="1">
        <v>89.394494401789999</v>
      </c>
      <c r="K93" s="1">
        <v>-79486.977961600001</v>
      </c>
      <c r="L93" s="1">
        <v>85.808791524145803</v>
      </c>
    </row>
    <row r="94" spans="1:12" x14ac:dyDescent="0.2">
      <c r="B94" s="36"/>
      <c r="C94" s="36"/>
      <c r="F94" s="14"/>
    </row>
    <row r="95" spans="1:12" x14ac:dyDescent="0.2">
      <c r="B95" s="36"/>
      <c r="C95" s="36"/>
      <c r="D95" s="1">
        <v>829332.9</v>
      </c>
      <c r="E95" s="1">
        <v>274712.7</v>
      </c>
      <c r="F95" s="37">
        <v>554620.19999999995</v>
      </c>
    </row>
    <row r="96" spans="1:12" x14ac:dyDescent="0.2">
      <c r="A96" s="1" t="s">
        <v>63</v>
      </c>
      <c r="B96" s="36"/>
      <c r="C96" s="36"/>
      <c r="D96" s="1">
        <v>847793.7</v>
      </c>
      <c r="E96" s="1">
        <v>277486.5</v>
      </c>
      <c r="F96" s="1">
        <v>570307.19999999995</v>
      </c>
    </row>
    <row r="97" spans="1:6" x14ac:dyDescent="0.2">
      <c r="A97" s="1" t="s">
        <v>64</v>
      </c>
      <c r="B97" s="36"/>
      <c r="C97" s="36"/>
      <c r="D97" s="1">
        <v>823796.5</v>
      </c>
      <c r="E97" s="1">
        <v>274465.09999999998</v>
      </c>
      <c r="F97" s="1">
        <v>549331.4</v>
      </c>
    </row>
    <row r="98" spans="1:6" x14ac:dyDescent="0.2">
      <c r="A98" s="1" t="s">
        <v>65</v>
      </c>
      <c r="B98" s="36"/>
      <c r="C98" s="36"/>
      <c r="D98" s="37" t="e">
        <f>D91-D97</f>
        <v>#REF!</v>
      </c>
      <c r="E98" s="37" t="e">
        <f>E91-E97</f>
        <v>#REF!</v>
      </c>
      <c r="F98" s="37" t="e">
        <f>F91-F97</f>
        <v>#REF!</v>
      </c>
    </row>
    <row r="99" spans="1:6" x14ac:dyDescent="0.2">
      <c r="A99" s="1" t="s">
        <v>66</v>
      </c>
      <c r="B99" s="36"/>
      <c r="C99" s="36"/>
      <c r="D99" s="1">
        <f>E99+F99</f>
        <v>23997.200000000001</v>
      </c>
      <c r="E99" s="1">
        <f>3010.4+15-4</f>
        <v>3021.4</v>
      </c>
      <c r="F99" s="1">
        <f>19768.2+1998-790.4</f>
        <v>20975.8</v>
      </c>
    </row>
    <row r="100" spans="1:6" x14ac:dyDescent="0.2">
      <c r="B100" s="36"/>
      <c r="C100" s="36"/>
      <c r="D100" s="37" t="e">
        <f>D98-D99</f>
        <v>#REF!</v>
      </c>
      <c r="E100" s="37" t="e">
        <f>E98-E99</f>
        <v>#REF!</v>
      </c>
      <c r="F100" s="37" t="e">
        <f>F98-F99</f>
        <v>#REF!</v>
      </c>
    </row>
    <row r="101" spans="1:6" x14ac:dyDescent="0.2">
      <c r="A101" s="1" t="s">
        <v>67</v>
      </c>
      <c r="B101" s="36"/>
      <c r="C101" s="36"/>
      <c r="D101" s="37" t="e">
        <f>D96-D91</f>
        <v>#REF!</v>
      </c>
      <c r="E101" s="37" t="e">
        <f>E96-E91</f>
        <v>#REF!</v>
      </c>
      <c r="F101" s="37" t="e">
        <f>F96-F91</f>
        <v>#REF!</v>
      </c>
    </row>
    <row r="102" spans="1:6" x14ac:dyDescent="0.2">
      <c r="B102" s="36"/>
      <c r="C102" s="36"/>
    </row>
    <row r="103" spans="1:6" x14ac:dyDescent="0.2">
      <c r="B103" s="36"/>
      <c r="C103" s="36"/>
    </row>
    <row r="104" spans="1:6" x14ac:dyDescent="0.2">
      <c r="B104" s="36"/>
      <c r="C104" s="36"/>
    </row>
    <row r="105" spans="1:6" x14ac:dyDescent="0.2">
      <c r="B105" s="36"/>
      <c r="C105" s="36"/>
    </row>
    <row r="106" spans="1:6" x14ac:dyDescent="0.2">
      <c r="B106" s="36"/>
      <c r="C106" s="36"/>
    </row>
    <row r="107" spans="1:6" x14ac:dyDescent="0.2">
      <c r="B107" s="36"/>
      <c r="C107" s="36"/>
    </row>
    <row r="108" spans="1:6" x14ac:dyDescent="0.2">
      <c r="B108" s="36"/>
      <c r="C108" s="36"/>
    </row>
    <row r="109" spans="1:6" x14ac:dyDescent="0.2">
      <c r="B109" s="36"/>
      <c r="C109" s="36"/>
    </row>
    <row r="110" spans="1:6" x14ac:dyDescent="0.2">
      <c r="B110" s="36"/>
      <c r="C110" s="36"/>
    </row>
    <row r="111" spans="1:6" x14ac:dyDescent="0.2">
      <c r="B111" s="36"/>
      <c r="C111" s="36"/>
    </row>
    <row r="112" spans="1:6" x14ac:dyDescent="0.2">
      <c r="B112" s="36"/>
      <c r="C112" s="36"/>
    </row>
    <row r="113" spans="2:3" x14ac:dyDescent="0.2">
      <c r="B113" s="36"/>
      <c r="C113" s="36"/>
    </row>
    <row r="114" spans="2:3" x14ac:dyDescent="0.2">
      <c r="B114" s="36"/>
      <c r="C114" s="36"/>
    </row>
    <row r="115" spans="2:3" x14ac:dyDescent="0.2">
      <c r="B115" s="36"/>
      <c r="C115" s="36"/>
    </row>
    <row r="116" spans="2:3" x14ac:dyDescent="0.2">
      <c r="B116" s="36"/>
      <c r="C116" s="36"/>
    </row>
    <row r="117" spans="2:3" x14ac:dyDescent="0.2">
      <c r="B117" s="36"/>
      <c r="C117" s="36"/>
    </row>
    <row r="118" spans="2:3" x14ac:dyDescent="0.2">
      <c r="B118" s="36"/>
      <c r="C118" s="36"/>
    </row>
    <row r="119" spans="2:3" x14ac:dyDescent="0.2">
      <c r="B119" s="36"/>
      <c r="C119" s="36"/>
    </row>
    <row r="120" spans="2:3" x14ac:dyDescent="0.2">
      <c r="B120" s="36"/>
      <c r="C120" s="36"/>
    </row>
    <row r="121" spans="2:3" x14ac:dyDescent="0.2">
      <c r="B121" s="36"/>
      <c r="C121" s="36"/>
    </row>
    <row r="122" spans="2:3" x14ac:dyDescent="0.2">
      <c r="B122" s="36"/>
      <c r="C122" s="36"/>
    </row>
    <row r="123" spans="2:3" x14ac:dyDescent="0.2">
      <c r="B123" s="36"/>
      <c r="C123" s="36"/>
    </row>
    <row r="124" spans="2:3" x14ac:dyDescent="0.2">
      <c r="B124" s="36"/>
      <c r="C124" s="36"/>
    </row>
    <row r="125" spans="2:3" x14ac:dyDescent="0.2">
      <c r="B125" s="36"/>
      <c r="C125" s="36"/>
    </row>
    <row r="126" spans="2:3" x14ac:dyDescent="0.2">
      <c r="B126" s="36"/>
      <c r="C126" s="36"/>
    </row>
    <row r="127" spans="2:3" x14ac:dyDescent="0.2">
      <c r="B127" s="36"/>
      <c r="C127" s="36"/>
    </row>
    <row r="128" spans="2:3" x14ac:dyDescent="0.2">
      <c r="B128" s="36"/>
      <c r="C128" s="36"/>
    </row>
    <row r="129" spans="2:3" x14ac:dyDescent="0.2">
      <c r="B129" s="36"/>
      <c r="C129" s="36"/>
    </row>
    <row r="130" spans="2:3" x14ac:dyDescent="0.2">
      <c r="B130" s="36"/>
      <c r="C130" s="36"/>
    </row>
    <row r="131" spans="2:3" x14ac:dyDescent="0.2">
      <c r="B131" s="36"/>
      <c r="C131" s="36"/>
    </row>
    <row r="132" spans="2:3" x14ac:dyDescent="0.2">
      <c r="B132" s="36"/>
      <c r="C132" s="36"/>
    </row>
    <row r="133" spans="2:3" x14ac:dyDescent="0.2">
      <c r="B133" s="36"/>
      <c r="C133" s="36"/>
    </row>
    <row r="134" spans="2:3" x14ac:dyDescent="0.2">
      <c r="B134" s="36"/>
      <c r="C134" s="36"/>
    </row>
    <row r="135" spans="2:3" x14ac:dyDescent="0.2">
      <c r="B135" s="36"/>
      <c r="C135" s="36"/>
    </row>
    <row r="136" spans="2:3" x14ac:dyDescent="0.2">
      <c r="B136" s="36"/>
      <c r="C136" s="36"/>
    </row>
    <row r="137" spans="2:3" x14ac:dyDescent="0.2">
      <c r="B137" s="36"/>
      <c r="C137" s="36"/>
    </row>
  </sheetData>
  <autoFilter ref="A12:K93"/>
  <mergeCells count="6">
    <mergeCell ref="A7:F8"/>
    <mergeCell ref="C10:C12"/>
    <mergeCell ref="B10:B12"/>
    <mergeCell ref="A10:A12"/>
    <mergeCell ref="D10:D12"/>
    <mergeCell ref="E10:F11"/>
  </mergeCells>
  <phoneticPr fontId="1" type="noConversion"/>
  <printOptions horizontalCentered="1"/>
  <pageMargins left="0" right="0" top="0" bottom="0" header="0.51181102362204722" footer="0"/>
  <pageSetup paperSize="9" scale="53" orientation="portrait" r:id="rId1"/>
  <headerFooter alignWithMargins="0"/>
  <rowBreaks count="1" manualBreakCount="1">
    <brk id="4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разд, подр  (2)</vt:lpstr>
      <vt:lpstr>'приложение 2'!Заголовки_для_печати</vt:lpstr>
      <vt:lpstr>'разд, подр  (2)'!Заголовки_для_печати</vt:lpstr>
      <vt:lpstr>'приложение 2'!Область_печати</vt:lpstr>
      <vt:lpstr>'разд, подр  (2)'!Область_печати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User_kfik</cp:lastModifiedBy>
  <cp:lastPrinted>2020-09-17T05:17:23Z</cp:lastPrinted>
  <dcterms:created xsi:type="dcterms:W3CDTF">2008-06-10T02:51:44Z</dcterms:created>
  <dcterms:modified xsi:type="dcterms:W3CDTF">2024-04-04T11:13:27Z</dcterms:modified>
</cp:coreProperties>
</file>