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Бюджет,финансы,налоги\Н П А\Постановления\№ 67 от 10.10.2013 Муниципальная программа\№  от 07.06.2017 Постановление о внесении изменений в МП\"/>
    </mc:Choice>
  </mc:AlternateContent>
  <bookViews>
    <workbookView xWindow="0" yWindow="0" windowWidth="28800" windowHeight="13725"/>
  </bookViews>
  <sheets>
    <sheet name="приложение 6" sheetId="1" r:id="rId1"/>
  </sheets>
  <definedNames>
    <definedName name="_xlnm._FilterDatabase" localSheetId="0" hidden="1">'приложение 6'!$F$11:$N$289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9" i="1" l="1"/>
  <c r="K185" i="1"/>
  <c r="K186" i="1"/>
  <c r="K187" i="1"/>
  <c r="K191" i="1"/>
  <c r="K192" i="1"/>
  <c r="K193" i="1"/>
  <c r="K197" i="1"/>
  <c r="K198" i="1"/>
  <c r="K119" i="1"/>
  <c r="K120" i="1"/>
  <c r="L214" i="1" l="1"/>
  <c r="M214" i="1"/>
  <c r="L215" i="1"/>
  <c r="M215" i="1"/>
  <c r="L216" i="1"/>
  <c r="M216" i="1"/>
  <c r="L217" i="1"/>
  <c r="M217" i="1"/>
  <c r="L219" i="1"/>
  <c r="M219" i="1"/>
  <c r="L225" i="1"/>
  <c r="L224" i="1" s="1"/>
  <c r="M225" i="1"/>
  <c r="M224" i="1" s="1"/>
  <c r="L231" i="1"/>
  <c r="L230" i="1" s="1"/>
  <c r="M231" i="1"/>
  <c r="M230" i="1" s="1"/>
  <c r="L237" i="1"/>
  <c r="L236" i="1" s="1"/>
  <c r="M237" i="1"/>
  <c r="M236" i="1" s="1"/>
  <c r="L244" i="1"/>
  <c r="M244" i="1"/>
  <c r="L245" i="1"/>
  <c r="M245" i="1"/>
  <c r="L246" i="1"/>
  <c r="M246" i="1"/>
  <c r="L247" i="1"/>
  <c r="M247" i="1"/>
  <c r="L249" i="1"/>
  <c r="M249" i="1"/>
  <c r="L255" i="1"/>
  <c r="L254" i="1" s="1"/>
  <c r="M255" i="1"/>
  <c r="M254" i="1" s="1"/>
  <c r="L261" i="1"/>
  <c r="L260" i="1" s="1"/>
  <c r="M261" i="1"/>
  <c r="M260" i="1" s="1"/>
  <c r="L267" i="1"/>
  <c r="L266" i="1" s="1"/>
  <c r="M267" i="1"/>
  <c r="M266" i="1" s="1"/>
  <c r="L273" i="1"/>
  <c r="L272" i="1" s="1"/>
  <c r="M273" i="1"/>
  <c r="M272" i="1" s="1"/>
  <c r="L180" i="1"/>
  <c r="M180" i="1"/>
  <c r="L181" i="1"/>
  <c r="M181" i="1"/>
  <c r="J119" i="1"/>
  <c r="G169" i="1"/>
  <c r="G168" i="1"/>
  <c r="G167" i="1"/>
  <c r="G166" i="1"/>
  <c r="N165" i="1"/>
  <c r="N164" i="1" s="1"/>
  <c r="M165" i="1"/>
  <c r="L165" i="1"/>
  <c r="L164" i="1" s="1"/>
  <c r="K165" i="1"/>
  <c r="K164" i="1" s="1"/>
  <c r="J165" i="1"/>
  <c r="J164" i="1" s="1"/>
  <c r="I165" i="1"/>
  <c r="H165" i="1"/>
  <c r="H164" i="1" s="1"/>
  <c r="M164" i="1"/>
  <c r="I164" i="1"/>
  <c r="L115" i="1"/>
  <c r="L174" i="1" s="1"/>
  <c r="M115" i="1"/>
  <c r="M174" i="1" s="1"/>
  <c r="L116" i="1"/>
  <c r="M116" i="1"/>
  <c r="L119" i="1"/>
  <c r="L113" i="1" s="1"/>
  <c r="L172" i="1" s="1"/>
  <c r="M119" i="1"/>
  <c r="M113" i="1" s="1"/>
  <c r="M172" i="1" s="1"/>
  <c r="L120" i="1"/>
  <c r="L114" i="1" s="1"/>
  <c r="L173" i="1" s="1"/>
  <c r="M120" i="1"/>
  <c r="M114" i="1" s="1"/>
  <c r="M173" i="1" s="1"/>
  <c r="L124" i="1"/>
  <c r="L123" i="1" s="1"/>
  <c r="M124" i="1"/>
  <c r="M123" i="1" s="1"/>
  <c r="L130" i="1"/>
  <c r="L129" i="1" s="1"/>
  <c r="M130" i="1"/>
  <c r="M129" i="1" s="1"/>
  <c r="L135" i="1"/>
  <c r="M135" i="1"/>
  <c r="L141" i="1"/>
  <c r="M141" i="1"/>
  <c r="L159" i="1"/>
  <c r="L158" i="1" s="1"/>
  <c r="L153" i="1" s="1"/>
  <c r="L152" i="1" s="1"/>
  <c r="L148" i="1" s="1"/>
  <c r="L147" i="1" s="1"/>
  <c r="M159" i="1"/>
  <c r="M158" i="1" s="1"/>
  <c r="M153" i="1" s="1"/>
  <c r="M152" i="1" s="1"/>
  <c r="M148" i="1" s="1"/>
  <c r="M147" i="1" s="1"/>
  <c r="L175" i="1"/>
  <c r="M175" i="1"/>
  <c r="L68" i="1"/>
  <c r="M68" i="1"/>
  <c r="L69" i="1"/>
  <c r="M69" i="1"/>
  <c r="L70" i="1"/>
  <c r="M70" i="1"/>
  <c r="L71" i="1"/>
  <c r="M71" i="1"/>
  <c r="L73" i="1"/>
  <c r="L67" i="1" s="1"/>
  <c r="M73" i="1"/>
  <c r="M67" i="1" s="1"/>
  <c r="L80" i="1"/>
  <c r="M80" i="1"/>
  <c r="L81" i="1"/>
  <c r="M81" i="1"/>
  <c r="L82" i="1"/>
  <c r="M82" i="1"/>
  <c r="L83" i="1"/>
  <c r="M83" i="1"/>
  <c r="L85" i="1"/>
  <c r="L79" i="1" s="1"/>
  <c r="M85" i="1"/>
  <c r="M79" i="1" s="1"/>
  <c r="L92" i="1"/>
  <c r="M92" i="1"/>
  <c r="L93" i="1"/>
  <c r="M93" i="1"/>
  <c r="L94" i="1"/>
  <c r="M94" i="1"/>
  <c r="L95" i="1"/>
  <c r="M95" i="1"/>
  <c r="L97" i="1"/>
  <c r="L91" i="1" s="1"/>
  <c r="M97" i="1"/>
  <c r="M91" i="1" s="1"/>
  <c r="L106" i="1"/>
  <c r="M106" i="1"/>
  <c r="L107" i="1"/>
  <c r="M107" i="1"/>
  <c r="L25" i="1"/>
  <c r="L24" i="1" s="1"/>
  <c r="M25" i="1"/>
  <c r="M24" i="1" s="1"/>
  <c r="L32" i="1"/>
  <c r="L19" i="1" s="1"/>
  <c r="M32" i="1"/>
  <c r="M19" i="1" s="1"/>
  <c r="L40" i="1"/>
  <c r="M40" i="1"/>
  <c r="L41" i="1"/>
  <c r="M41" i="1"/>
  <c r="L42" i="1"/>
  <c r="M42" i="1"/>
  <c r="L43" i="1"/>
  <c r="M43" i="1"/>
  <c r="L46" i="1"/>
  <c r="L39" i="1" s="1"/>
  <c r="M46" i="1"/>
  <c r="M39" i="1" s="1"/>
  <c r="L54" i="1"/>
  <c r="M54" i="1"/>
  <c r="L55" i="1"/>
  <c r="M55" i="1"/>
  <c r="L56" i="1"/>
  <c r="M56" i="1"/>
  <c r="G165" i="1" l="1"/>
  <c r="G164" i="1" s="1"/>
  <c r="L63" i="1"/>
  <c r="L105" i="1" s="1"/>
  <c r="L62" i="1"/>
  <c r="L104" i="1" s="1"/>
  <c r="M243" i="1"/>
  <c r="M242" i="1" s="1"/>
  <c r="M213" i="1"/>
  <c r="M212" i="1" s="1"/>
  <c r="M211" i="1"/>
  <c r="M283" i="1" s="1"/>
  <c r="M210" i="1"/>
  <c r="M282" i="1" s="1"/>
  <c r="M209" i="1"/>
  <c r="M208" i="1"/>
  <c r="M280" i="1" s="1"/>
  <c r="M63" i="1"/>
  <c r="M105" i="1" s="1"/>
  <c r="M62" i="1"/>
  <c r="M104" i="1" s="1"/>
  <c r="L243" i="1"/>
  <c r="L242" i="1" s="1"/>
  <c r="L213" i="1"/>
  <c r="L212" i="1" s="1"/>
  <c r="L211" i="1"/>
  <c r="L283" i="1" s="1"/>
  <c r="L210" i="1"/>
  <c r="L282" i="1" s="1"/>
  <c r="L209" i="1"/>
  <c r="L208" i="1"/>
  <c r="M281" i="1"/>
  <c r="M287" i="1"/>
  <c r="L281" i="1"/>
  <c r="L287" i="1"/>
  <c r="L280" i="1"/>
  <c r="M248" i="1"/>
  <c r="M218" i="1"/>
  <c r="L248" i="1"/>
  <c r="L218" i="1"/>
  <c r="M118" i="1"/>
  <c r="L118" i="1"/>
  <c r="M61" i="1"/>
  <c r="L61" i="1"/>
  <c r="L96" i="1"/>
  <c r="L90" i="1" s="1"/>
  <c r="L84" i="1"/>
  <c r="L78" i="1" s="1"/>
  <c r="L72" i="1"/>
  <c r="L66" i="1" s="1"/>
  <c r="M96" i="1"/>
  <c r="M90" i="1" s="1"/>
  <c r="M84" i="1"/>
  <c r="M78" i="1" s="1"/>
  <c r="M72" i="1"/>
  <c r="M66" i="1" s="1"/>
  <c r="M13" i="1"/>
  <c r="M53" i="1" s="1"/>
  <c r="M18" i="1"/>
  <c r="L13" i="1"/>
  <c r="L53" i="1" s="1"/>
  <c r="L18" i="1"/>
  <c r="L45" i="1"/>
  <c r="L38" i="1" s="1"/>
  <c r="L31" i="1"/>
  <c r="M45" i="1"/>
  <c r="M38" i="1" s="1"/>
  <c r="M31" i="1"/>
  <c r="J126" i="1"/>
  <c r="J40" i="1"/>
  <c r="L207" i="1" l="1"/>
  <c r="L279" i="1" s="1"/>
  <c r="M207" i="1"/>
  <c r="M206" i="1" s="1"/>
  <c r="M278" i="1" s="1"/>
  <c r="L286" i="1"/>
  <c r="M286" i="1"/>
  <c r="L206" i="1"/>
  <c r="L278" i="1" s="1"/>
  <c r="M279" i="1"/>
  <c r="L112" i="1"/>
  <c r="L171" i="1" s="1"/>
  <c r="L117" i="1"/>
  <c r="L111" i="1" s="1"/>
  <c r="L170" i="1" s="1"/>
  <c r="M112" i="1"/>
  <c r="M171" i="1" s="1"/>
  <c r="M117" i="1"/>
  <c r="M111" i="1" s="1"/>
  <c r="M170" i="1" s="1"/>
  <c r="L60" i="1"/>
  <c r="L102" i="1" s="1"/>
  <c r="L103" i="1"/>
  <c r="M60" i="1"/>
  <c r="M102" i="1" s="1"/>
  <c r="M103" i="1"/>
  <c r="L12" i="1"/>
  <c r="L17" i="1"/>
  <c r="M12" i="1"/>
  <c r="M285" i="1" s="1"/>
  <c r="M284" i="1" s="1"/>
  <c r="M17" i="1"/>
  <c r="G194" i="1"/>
  <c r="G195" i="1"/>
  <c r="G196" i="1"/>
  <c r="G193" i="1"/>
  <c r="H186" i="1"/>
  <c r="H180" i="1" s="1"/>
  <c r="H187" i="1"/>
  <c r="H181" i="1" s="1"/>
  <c r="H188" i="1"/>
  <c r="H189" i="1"/>
  <c r="H190" i="1"/>
  <c r="H185" i="1"/>
  <c r="I180" i="1"/>
  <c r="K180" i="1"/>
  <c r="N180" i="1"/>
  <c r="I181" i="1"/>
  <c r="K181" i="1"/>
  <c r="N181" i="1"/>
  <c r="L285" i="1" l="1"/>
  <c r="L284" i="1" s="1"/>
  <c r="M11" i="1"/>
  <c r="M51" i="1" s="1"/>
  <c r="M52" i="1"/>
  <c r="L11" i="1"/>
  <c r="L51" i="1" s="1"/>
  <c r="L52" i="1"/>
  <c r="J187" i="1"/>
  <c r="J188" i="1"/>
  <c r="G188" i="1" s="1"/>
  <c r="J189" i="1"/>
  <c r="G189" i="1" s="1"/>
  <c r="J190" i="1"/>
  <c r="G190" i="1" s="1"/>
  <c r="J192" i="1"/>
  <c r="G192" i="1" s="1"/>
  <c r="G157" i="1"/>
  <c r="J120" i="1"/>
  <c r="I126" i="1"/>
  <c r="I120" i="1" s="1"/>
  <c r="I142" i="1"/>
  <c r="I119" i="1"/>
  <c r="I153" i="1"/>
  <c r="I152" i="1" s="1"/>
  <c r="G156" i="1"/>
  <c r="G155" i="1"/>
  <c r="G154" i="1"/>
  <c r="G163" i="1"/>
  <c r="G162" i="1"/>
  <c r="G161" i="1"/>
  <c r="G160" i="1"/>
  <c r="N159" i="1"/>
  <c r="N158" i="1" s="1"/>
  <c r="N153" i="1" s="1"/>
  <c r="N152" i="1" s="1"/>
  <c r="K159" i="1"/>
  <c r="K158" i="1" s="1"/>
  <c r="K152" i="1" s="1"/>
  <c r="J159" i="1"/>
  <c r="J152" i="1" s="1"/>
  <c r="I159" i="1"/>
  <c r="I158" i="1" s="1"/>
  <c r="H159" i="1"/>
  <c r="H158" i="1" s="1"/>
  <c r="H153" i="1" s="1"/>
  <c r="H152" i="1" s="1"/>
  <c r="J142" i="1"/>
  <c r="J136" i="1"/>
  <c r="I136" i="1"/>
  <c r="J68" i="1"/>
  <c r="G33" i="1"/>
  <c r="N32" i="1"/>
  <c r="K32" i="1"/>
  <c r="K31" i="1" s="1"/>
  <c r="J32" i="1"/>
  <c r="I32" i="1"/>
  <c r="I19" i="1" s="1"/>
  <c r="H32" i="1"/>
  <c r="G32" i="1"/>
  <c r="N31" i="1"/>
  <c r="J31" i="1"/>
  <c r="I31" i="1"/>
  <c r="H31" i="1"/>
  <c r="G31" i="1"/>
  <c r="J19" i="1"/>
  <c r="G159" i="1" l="1"/>
  <c r="G158" i="1" s="1"/>
  <c r="J184" i="1"/>
  <c r="G184" i="1" s="1"/>
  <c r="J182" i="1"/>
  <c r="G182" i="1" s="1"/>
  <c r="J183" i="1"/>
  <c r="G183" i="1" s="1"/>
  <c r="J158" i="1"/>
  <c r="J186" i="1"/>
  <c r="J191" i="1"/>
  <c r="G187" i="1"/>
  <c r="J181" i="1"/>
  <c r="J118" i="1"/>
  <c r="J117" i="1" s="1"/>
  <c r="G153" i="1"/>
  <c r="G152" i="1" s="1"/>
  <c r="I214" i="1"/>
  <c r="G277" i="1"/>
  <c r="G276" i="1"/>
  <c r="G275" i="1"/>
  <c r="G274" i="1"/>
  <c r="N273" i="1"/>
  <c r="N272" i="1" s="1"/>
  <c r="K273" i="1"/>
  <c r="J273" i="1"/>
  <c r="J272" i="1" s="1"/>
  <c r="I273" i="1"/>
  <c r="I272" i="1" s="1"/>
  <c r="I244" i="1" s="1"/>
  <c r="I208" i="1" s="1"/>
  <c r="H273" i="1"/>
  <c r="K272" i="1"/>
  <c r="H272" i="1"/>
  <c r="I40" i="1"/>
  <c r="J202" i="1" l="1"/>
  <c r="J201" i="1"/>
  <c r="J200" i="1"/>
  <c r="G181" i="1"/>
  <c r="J199" i="1"/>
  <c r="G191" i="1"/>
  <c r="J185" i="1"/>
  <c r="J180" i="1"/>
  <c r="G186" i="1"/>
  <c r="G273" i="1"/>
  <c r="G272" i="1" s="1"/>
  <c r="H214" i="1"/>
  <c r="J214" i="1"/>
  <c r="K214" i="1"/>
  <c r="N214" i="1"/>
  <c r="H215" i="1"/>
  <c r="I215" i="1"/>
  <c r="J215" i="1"/>
  <c r="K215" i="1"/>
  <c r="N215" i="1"/>
  <c r="H216" i="1"/>
  <c r="I216" i="1"/>
  <c r="J216" i="1"/>
  <c r="K216" i="1"/>
  <c r="N216" i="1"/>
  <c r="H217" i="1"/>
  <c r="I217" i="1"/>
  <c r="J217" i="1"/>
  <c r="K217" i="1"/>
  <c r="N217" i="1"/>
  <c r="H244" i="1"/>
  <c r="J244" i="1"/>
  <c r="K244" i="1"/>
  <c r="N244" i="1"/>
  <c r="H245" i="1"/>
  <c r="I245" i="1"/>
  <c r="J245" i="1"/>
  <c r="K245" i="1"/>
  <c r="N245" i="1"/>
  <c r="H246" i="1"/>
  <c r="I246" i="1"/>
  <c r="J246" i="1"/>
  <c r="K246" i="1"/>
  <c r="N246" i="1"/>
  <c r="H247" i="1"/>
  <c r="I247" i="1"/>
  <c r="J247" i="1"/>
  <c r="K247" i="1"/>
  <c r="N247" i="1"/>
  <c r="G223" i="1"/>
  <c r="G235" i="1"/>
  <c r="G240" i="1"/>
  <c r="G241" i="1"/>
  <c r="G271" i="1"/>
  <c r="G270" i="1"/>
  <c r="G269" i="1"/>
  <c r="G268" i="1"/>
  <c r="N267" i="1"/>
  <c r="N266" i="1" s="1"/>
  <c r="K267" i="1"/>
  <c r="J267" i="1"/>
  <c r="J266" i="1" s="1"/>
  <c r="I267" i="1"/>
  <c r="I266" i="1" s="1"/>
  <c r="H267" i="1"/>
  <c r="K266" i="1"/>
  <c r="G265" i="1"/>
  <c r="G264" i="1"/>
  <c r="G263" i="1"/>
  <c r="G262" i="1"/>
  <c r="N261" i="1"/>
  <c r="N260" i="1" s="1"/>
  <c r="K261" i="1"/>
  <c r="J261" i="1"/>
  <c r="J260" i="1" s="1"/>
  <c r="I261" i="1"/>
  <c r="I260" i="1" s="1"/>
  <c r="H261" i="1"/>
  <c r="K260" i="1"/>
  <c r="G259" i="1"/>
  <c r="G258" i="1"/>
  <c r="G257" i="1"/>
  <c r="G256" i="1"/>
  <c r="N255" i="1"/>
  <c r="N254" i="1" s="1"/>
  <c r="K255" i="1"/>
  <c r="K254" i="1" s="1"/>
  <c r="J255" i="1"/>
  <c r="J254" i="1" s="1"/>
  <c r="I255" i="1"/>
  <c r="I254" i="1" s="1"/>
  <c r="H255" i="1"/>
  <c r="H254" i="1" s="1"/>
  <c r="G253" i="1"/>
  <c r="G252" i="1"/>
  <c r="G251" i="1"/>
  <c r="G250" i="1"/>
  <c r="N249" i="1"/>
  <c r="N248" i="1" s="1"/>
  <c r="K249" i="1"/>
  <c r="K248" i="1" s="1"/>
  <c r="J249" i="1"/>
  <c r="J248" i="1" s="1"/>
  <c r="I249" i="1"/>
  <c r="H249" i="1"/>
  <c r="H248" i="1" s="1"/>
  <c r="G239" i="1"/>
  <c r="G238" i="1"/>
  <c r="N237" i="1"/>
  <c r="N236" i="1" s="1"/>
  <c r="K237" i="1"/>
  <c r="J237" i="1"/>
  <c r="J236" i="1" s="1"/>
  <c r="I237" i="1"/>
  <c r="H237" i="1"/>
  <c r="K236" i="1"/>
  <c r="G234" i="1"/>
  <c r="G233" i="1"/>
  <c r="G232" i="1"/>
  <c r="N231" i="1"/>
  <c r="N230" i="1" s="1"/>
  <c r="K231" i="1"/>
  <c r="K230" i="1" s="1"/>
  <c r="J231" i="1"/>
  <c r="J230" i="1" s="1"/>
  <c r="I231" i="1"/>
  <c r="I230" i="1" s="1"/>
  <c r="H231" i="1"/>
  <c r="H230" i="1" s="1"/>
  <c r="G228" i="1"/>
  <c r="G227" i="1"/>
  <c r="G226" i="1"/>
  <c r="N225" i="1"/>
  <c r="N224" i="1" s="1"/>
  <c r="K225" i="1"/>
  <c r="J225" i="1"/>
  <c r="J224" i="1" s="1"/>
  <c r="I225" i="1"/>
  <c r="I224" i="1" s="1"/>
  <c r="H225" i="1"/>
  <c r="K224" i="1"/>
  <c r="G222" i="1"/>
  <c r="G221" i="1"/>
  <c r="G220" i="1"/>
  <c r="I219" i="1"/>
  <c r="I218" i="1" s="1"/>
  <c r="J219" i="1"/>
  <c r="K219" i="1"/>
  <c r="K218" i="1" s="1"/>
  <c r="N219" i="1"/>
  <c r="N218" i="1" s="1"/>
  <c r="H219" i="1"/>
  <c r="H218" i="1" s="1"/>
  <c r="J218" i="1"/>
  <c r="G214" i="1" l="1"/>
  <c r="G244" i="1"/>
  <c r="G246" i="1"/>
  <c r="G180" i="1"/>
  <c r="J198" i="1"/>
  <c r="G185" i="1"/>
  <c r="J179" i="1"/>
  <c r="G217" i="1"/>
  <c r="N211" i="1"/>
  <c r="N283" i="1" s="1"/>
  <c r="J211" i="1"/>
  <c r="J283" i="1" s="1"/>
  <c r="N209" i="1"/>
  <c r="N281" i="1" s="1"/>
  <c r="J209" i="1"/>
  <c r="J281" i="1" s="1"/>
  <c r="I248" i="1"/>
  <c r="I243" i="1"/>
  <c r="I242" i="1" s="1"/>
  <c r="G215" i="1"/>
  <c r="H213" i="1"/>
  <c r="I213" i="1"/>
  <c r="K213" i="1"/>
  <c r="K212" i="1" s="1"/>
  <c r="G216" i="1"/>
  <c r="G267" i="1"/>
  <c r="G266" i="1" s="1"/>
  <c r="G261" i="1"/>
  <c r="G260" i="1" s="1"/>
  <c r="J243" i="1"/>
  <c r="J242" i="1" s="1"/>
  <c r="G247" i="1"/>
  <c r="G245" i="1"/>
  <c r="N213" i="1"/>
  <c r="N212" i="1" s="1"/>
  <c r="J213" i="1"/>
  <c r="J212" i="1" s="1"/>
  <c r="I236" i="1"/>
  <c r="G237" i="1"/>
  <c r="N243" i="1"/>
  <c r="N242" i="1" s="1"/>
  <c r="H243" i="1"/>
  <c r="H242" i="1" s="1"/>
  <c r="H236" i="1"/>
  <c r="H260" i="1"/>
  <c r="H266" i="1"/>
  <c r="K243" i="1"/>
  <c r="K242" i="1" s="1"/>
  <c r="G225" i="1"/>
  <c r="G224" i="1" s="1"/>
  <c r="H211" i="1"/>
  <c r="H283" i="1" s="1"/>
  <c r="H209" i="1"/>
  <c r="H281" i="1" s="1"/>
  <c r="I211" i="1"/>
  <c r="I283" i="1" s="1"/>
  <c r="K211" i="1"/>
  <c r="K283" i="1" s="1"/>
  <c r="K210" i="1"/>
  <c r="K282" i="1" s="1"/>
  <c r="H224" i="1"/>
  <c r="G231" i="1"/>
  <c r="G230" i="1" s="1"/>
  <c r="G249" i="1"/>
  <c r="G255" i="1"/>
  <c r="G254" i="1" s="1"/>
  <c r="G219" i="1"/>
  <c r="G218" i="1" s="1"/>
  <c r="N208" i="1"/>
  <c r="N280" i="1" s="1"/>
  <c r="J208" i="1"/>
  <c r="J280" i="1" s="1"/>
  <c r="K209" i="1"/>
  <c r="K281" i="1" s="1"/>
  <c r="I209" i="1"/>
  <c r="I281" i="1" s="1"/>
  <c r="I210" i="1"/>
  <c r="I282" i="1" s="1"/>
  <c r="K208" i="1"/>
  <c r="K280" i="1" s="1"/>
  <c r="I280" i="1"/>
  <c r="H208" i="1"/>
  <c r="H280" i="1" s="1"/>
  <c r="H210" i="1"/>
  <c r="H282" i="1" s="1"/>
  <c r="J210" i="1"/>
  <c r="J282" i="1" s="1"/>
  <c r="N210" i="1"/>
  <c r="N282" i="1" s="1"/>
  <c r="H115" i="1"/>
  <c r="H174" i="1" s="1"/>
  <c r="I115" i="1"/>
  <c r="I174" i="1" s="1"/>
  <c r="J115" i="1"/>
  <c r="J174" i="1" s="1"/>
  <c r="K115" i="1"/>
  <c r="K174" i="1" s="1"/>
  <c r="N115" i="1"/>
  <c r="N174" i="1" s="1"/>
  <c r="H116" i="1"/>
  <c r="H175" i="1" s="1"/>
  <c r="I116" i="1"/>
  <c r="I175" i="1" s="1"/>
  <c r="J116" i="1"/>
  <c r="J175" i="1" s="1"/>
  <c r="K116" i="1"/>
  <c r="K175" i="1" s="1"/>
  <c r="N116" i="1"/>
  <c r="N175" i="1" s="1"/>
  <c r="G149" i="1"/>
  <c r="G150" i="1"/>
  <c r="G151" i="1"/>
  <c r="H148" i="1"/>
  <c r="H147" i="1" s="1"/>
  <c r="I148" i="1"/>
  <c r="J147" i="1"/>
  <c r="K148" i="1"/>
  <c r="K147" i="1" s="1"/>
  <c r="N148" i="1"/>
  <c r="N147" i="1" s="1"/>
  <c r="I147" i="1"/>
  <c r="G144" i="1"/>
  <c r="G145" i="1"/>
  <c r="G146" i="1"/>
  <c r="G143" i="1"/>
  <c r="H141" i="1"/>
  <c r="I141" i="1"/>
  <c r="N141" i="1"/>
  <c r="G138" i="1"/>
  <c r="G139" i="1"/>
  <c r="G140" i="1"/>
  <c r="G137" i="1"/>
  <c r="H135" i="1"/>
  <c r="I135" i="1"/>
  <c r="J135" i="1"/>
  <c r="K135" i="1"/>
  <c r="N135" i="1"/>
  <c r="G131" i="1"/>
  <c r="N130" i="1"/>
  <c r="K130" i="1"/>
  <c r="J130" i="1"/>
  <c r="I130" i="1"/>
  <c r="H130" i="1"/>
  <c r="G130" i="1"/>
  <c r="N129" i="1"/>
  <c r="K129" i="1"/>
  <c r="J129" i="1"/>
  <c r="I129" i="1"/>
  <c r="H129" i="1"/>
  <c r="G129" i="1"/>
  <c r="G125" i="1"/>
  <c r="H124" i="1"/>
  <c r="I124" i="1"/>
  <c r="J124" i="1"/>
  <c r="K124" i="1"/>
  <c r="N124" i="1"/>
  <c r="G124" i="1"/>
  <c r="H123" i="1"/>
  <c r="I123" i="1"/>
  <c r="J123" i="1"/>
  <c r="K123" i="1"/>
  <c r="N123" i="1"/>
  <c r="G123" i="1"/>
  <c r="I114" i="1"/>
  <c r="I173" i="1" s="1"/>
  <c r="J114" i="1"/>
  <c r="J173" i="1" s="1"/>
  <c r="K173" i="1"/>
  <c r="N120" i="1"/>
  <c r="N114" i="1" s="1"/>
  <c r="N173" i="1" s="1"/>
  <c r="H120" i="1"/>
  <c r="G121" i="1"/>
  <c r="G115" i="1" s="1"/>
  <c r="G174" i="1" s="1"/>
  <c r="G122" i="1"/>
  <c r="G116" i="1" s="1"/>
  <c r="G175" i="1" s="1"/>
  <c r="I113" i="1"/>
  <c r="I172" i="1" s="1"/>
  <c r="N119" i="1"/>
  <c r="G106" i="1"/>
  <c r="H106" i="1"/>
  <c r="I106" i="1"/>
  <c r="J106" i="1"/>
  <c r="K106" i="1"/>
  <c r="N106" i="1"/>
  <c r="G107" i="1"/>
  <c r="H107" i="1"/>
  <c r="I107" i="1"/>
  <c r="J107" i="1"/>
  <c r="K107" i="1"/>
  <c r="N107" i="1"/>
  <c r="H92" i="1"/>
  <c r="I92" i="1"/>
  <c r="J92" i="1"/>
  <c r="K92" i="1"/>
  <c r="N92" i="1"/>
  <c r="H93" i="1"/>
  <c r="I93" i="1"/>
  <c r="J93" i="1"/>
  <c r="K93" i="1"/>
  <c r="N93" i="1"/>
  <c r="H94" i="1"/>
  <c r="I94" i="1"/>
  <c r="J94" i="1"/>
  <c r="K94" i="1"/>
  <c r="N94" i="1"/>
  <c r="H95" i="1"/>
  <c r="I95" i="1"/>
  <c r="J95" i="1"/>
  <c r="K95" i="1"/>
  <c r="N95" i="1"/>
  <c r="H97" i="1"/>
  <c r="H96" i="1" s="1"/>
  <c r="H90" i="1" s="1"/>
  <c r="I97" i="1"/>
  <c r="I91" i="1" s="1"/>
  <c r="J97" i="1"/>
  <c r="J96" i="1" s="1"/>
  <c r="J90" i="1" s="1"/>
  <c r="K97" i="1"/>
  <c r="K91" i="1" s="1"/>
  <c r="N97" i="1"/>
  <c r="N96" i="1" s="1"/>
  <c r="N90" i="1" s="1"/>
  <c r="G99" i="1"/>
  <c r="G93" i="1" s="1"/>
  <c r="G100" i="1"/>
  <c r="G94" i="1" s="1"/>
  <c r="G101" i="1"/>
  <c r="G95" i="1" s="1"/>
  <c r="G98" i="1"/>
  <c r="G92" i="1" s="1"/>
  <c r="H80" i="1"/>
  <c r="I80" i="1"/>
  <c r="J80" i="1"/>
  <c r="K80" i="1"/>
  <c r="N80" i="1"/>
  <c r="H81" i="1"/>
  <c r="I81" i="1"/>
  <c r="J81" i="1"/>
  <c r="K81" i="1"/>
  <c r="N81" i="1"/>
  <c r="H82" i="1"/>
  <c r="I82" i="1"/>
  <c r="J82" i="1"/>
  <c r="K82" i="1"/>
  <c r="N82" i="1"/>
  <c r="H83" i="1"/>
  <c r="I83" i="1"/>
  <c r="J83" i="1"/>
  <c r="K83" i="1"/>
  <c r="N83" i="1"/>
  <c r="H85" i="1"/>
  <c r="H84" i="1" s="1"/>
  <c r="H78" i="1" s="1"/>
  <c r="I85" i="1"/>
  <c r="I79" i="1" s="1"/>
  <c r="J85" i="1"/>
  <c r="J84" i="1" s="1"/>
  <c r="J78" i="1" s="1"/>
  <c r="K85" i="1"/>
  <c r="K79" i="1" s="1"/>
  <c r="N85" i="1"/>
  <c r="N84" i="1" s="1"/>
  <c r="N78" i="1" s="1"/>
  <c r="G87" i="1"/>
  <c r="G81" i="1" s="1"/>
  <c r="G88" i="1"/>
  <c r="G82" i="1" s="1"/>
  <c r="G89" i="1"/>
  <c r="G83" i="1" s="1"/>
  <c r="G86" i="1"/>
  <c r="G80" i="1" s="1"/>
  <c r="H68" i="1"/>
  <c r="I68" i="1"/>
  <c r="K68" i="1"/>
  <c r="N68" i="1"/>
  <c r="H69" i="1"/>
  <c r="I69" i="1"/>
  <c r="J69" i="1"/>
  <c r="K69" i="1"/>
  <c r="N69" i="1"/>
  <c r="H70" i="1"/>
  <c r="I70" i="1"/>
  <c r="J70" i="1"/>
  <c r="K70" i="1"/>
  <c r="N70" i="1"/>
  <c r="H71" i="1"/>
  <c r="I71" i="1"/>
  <c r="J71" i="1"/>
  <c r="K71" i="1"/>
  <c r="N71" i="1"/>
  <c r="G70" i="1"/>
  <c r="G71" i="1"/>
  <c r="H73" i="1"/>
  <c r="H72" i="1" s="1"/>
  <c r="H66" i="1" s="1"/>
  <c r="I73" i="1"/>
  <c r="I67" i="1" s="1"/>
  <c r="J73" i="1"/>
  <c r="J72" i="1" s="1"/>
  <c r="J66" i="1" s="1"/>
  <c r="K73" i="1"/>
  <c r="K67" i="1" s="1"/>
  <c r="N73" i="1"/>
  <c r="N72" i="1" s="1"/>
  <c r="N66" i="1" s="1"/>
  <c r="G74" i="1"/>
  <c r="G68" i="1" s="1"/>
  <c r="G75" i="1"/>
  <c r="G69" i="1" s="1"/>
  <c r="H56" i="1"/>
  <c r="I56" i="1"/>
  <c r="J56" i="1"/>
  <c r="K56" i="1"/>
  <c r="N56" i="1"/>
  <c r="H55" i="1"/>
  <c r="I55" i="1"/>
  <c r="J55" i="1"/>
  <c r="K55" i="1"/>
  <c r="N55" i="1"/>
  <c r="H54" i="1"/>
  <c r="I54" i="1"/>
  <c r="J54" i="1"/>
  <c r="K54" i="1"/>
  <c r="N54" i="1"/>
  <c r="H46" i="1"/>
  <c r="H45" i="1" s="1"/>
  <c r="H38" i="1" s="1"/>
  <c r="I46" i="1"/>
  <c r="J46" i="1"/>
  <c r="J45" i="1" s="1"/>
  <c r="J38" i="1" s="1"/>
  <c r="K46" i="1"/>
  <c r="K45" i="1" s="1"/>
  <c r="K38" i="1" s="1"/>
  <c r="N46" i="1"/>
  <c r="N45" i="1" s="1"/>
  <c r="N38" i="1" s="1"/>
  <c r="G48" i="1"/>
  <c r="G41" i="1" s="1"/>
  <c r="G49" i="1"/>
  <c r="G42" i="1" s="1"/>
  <c r="G50" i="1"/>
  <c r="G43" i="1" s="1"/>
  <c r="G47" i="1"/>
  <c r="G40" i="1" s="1"/>
  <c r="H43" i="1"/>
  <c r="I43" i="1"/>
  <c r="J43" i="1"/>
  <c r="K43" i="1"/>
  <c r="N43" i="1"/>
  <c r="H42" i="1"/>
  <c r="I42" i="1"/>
  <c r="J42" i="1"/>
  <c r="K42" i="1"/>
  <c r="N42" i="1"/>
  <c r="H41" i="1"/>
  <c r="I41" i="1"/>
  <c r="J41" i="1"/>
  <c r="K41" i="1"/>
  <c r="N41" i="1"/>
  <c r="H40" i="1"/>
  <c r="K40" i="1"/>
  <c r="N40" i="1"/>
  <c r="G20" i="1"/>
  <c r="G21" i="1"/>
  <c r="G22" i="1"/>
  <c r="H19" i="1"/>
  <c r="I18" i="1"/>
  <c r="I17" i="1" s="1"/>
  <c r="K19" i="1"/>
  <c r="K18" i="1" s="1"/>
  <c r="K17" i="1" s="1"/>
  <c r="N19" i="1"/>
  <c r="N18" i="1" s="1"/>
  <c r="N17" i="1" s="1"/>
  <c r="H25" i="1"/>
  <c r="H24" i="1" s="1"/>
  <c r="I25" i="1"/>
  <c r="I24" i="1" s="1"/>
  <c r="J25" i="1"/>
  <c r="J24" i="1" s="1"/>
  <c r="K25" i="1"/>
  <c r="K24" i="1" s="1"/>
  <c r="N25" i="1"/>
  <c r="N24" i="1" s="1"/>
  <c r="G26" i="1"/>
  <c r="G19" i="1" s="1"/>
  <c r="H17" i="1"/>
  <c r="G248" i="1" l="1"/>
  <c r="G243" i="1"/>
  <c r="G242" i="1" s="1"/>
  <c r="G208" i="1"/>
  <c r="G280" i="1" s="1"/>
  <c r="G210" i="1"/>
  <c r="G282" i="1" s="1"/>
  <c r="G211" i="1"/>
  <c r="G283" i="1" s="1"/>
  <c r="I207" i="1"/>
  <c r="I279" i="1" s="1"/>
  <c r="G179" i="1"/>
  <c r="J197" i="1"/>
  <c r="G209" i="1"/>
  <c r="G281" i="1" s="1"/>
  <c r="I45" i="1"/>
  <c r="I38" i="1" s="1"/>
  <c r="I39" i="1"/>
  <c r="I12" i="1" s="1"/>
  <c r="J207" i="1"/>
  <c r="K207" i="1"/>
  <c r="G236" i="1"/>
  <c r="G213" i="1"/>
  <c r="N207" i="1"/>
  <c r="I212" i="1"/>
  <c r="H207" i="1"/>
  <c r="H212" i="1"/>
  <c r="N118" i="1"/>
  <c r="N117" i="1" s="1"/>
  <c r="N111" i="1" s="1"/>
  <c r="N170" i="1" s="1"/>
  <c r="J111" i="1"/>
  <c r="J170" i="1" s="1"/>
  <c r="G120" i="1"/>
  <c r="G114" i="1" s="1"/>
  <c r="G173" i="1" s="1"/>
  <c r="K63" i="1"/>
  <c r="I63" i="1"/>
  <c r="N62" i="1"/>
  <c r="N104" i="1" s="1"/>
  <c r="J62" i="1"/>
  <c r="J104" i="1" s="1"/>
  <c r="H62" i="1"/>
  <c r="H104" i="1" s="1"/>
  <c r="K118" i="1"/>
  <c r="K117" i="1" s="1"/>
  <c r="K111" i="1" s="1"/>
  <c r="K170" i="1" s="1"/>
  <c r="G142" i="1"/>
  <c r="G141" i="1" s="1"/>
  <c r="N113" i="1"/>
  <c r="N172" i="1" s="1"/>
  <c r="J113" i="1"/>
  <c r="J172" i="1" s="1"/>
  <c r="G136" i="1"/>
  <c r="G135" i="1" s="1"/>
  <c r="H114" i="1"/>
  <c r="H173" i="1" s="1"/>
  <c r="K113" i="1"/>
  <c r="K172" i="1" s="1"/>
  <c r="H118" i="1"/>
  <c r="H117" i="1" s="1"/>
  <c r="H111" i="1" s="1"/>
  <c r="H170" i="1" s="1"/>
  <c r="I118" i="1"/>
  <c r="H113" i="1"/>
  <c r="H172" i="1" s="1"/>
  <c r="G119" i="1"/>
  <c r="G118" i="1" s="1"/>
  <c r="G148" i="1"/>
  <c r="G147" i="1" s="1"/>
  <c r="G62" i="1"/>
  <c r="G104" i="1" s="1"/>
  <c r="K61" i="1"/>
  <c r="K60" i="1" s="1"/>
  <c r="K102" i="1" s="1"/>
  <c r="I61" i="1"/>
  <c r="I103" i="1" s="1"/>
  <c r="K62" i="1"/>
  <c r="K104" i="1" s="1"/>
  <c r="I62" i="1"/>
  <c r="I104" i="1" s="1"/>
  <c r="J79" i="1"/>
  <c r="I96" i="1"/>
  <c r="I90" i="1" s="1"/>
  <c r="J67" i="1"/>
  <c r="N63" i="1"/>
  <c r="J63" i="1"/>
  <c r="H63" i="1"/>
  <c r="N79" i="1"/>
  <c r="H79" i="1"/>
  <c r="K96" i="1"/>
  <c r="K90" i="1" s="1"/>
  <c r="I60" i="1"/>
  <c r="I102" i="1" s="1"/>
  <c r="G63" i="1"/>
  <c r="G105" i="1" s="1"/>
  <c r="G85" i="1"/>
  <c r="K84" i="1"/>
  <c r="K78" i="1" s="1"/>
  <c r="I84" i="1"/>
  <c r="I78" i="1" s="1"/>
  <c r="N91" i="1"/>
  <c r="J91" i="1"/>
  <c r="H91" i="1"/>
  <c r="N67" i="1"/>
  <c r="H67" i="1"/>
  <c r="G97" i="1"/>
  <c r="G73" i="1"/>
  <c r="K72" i="1"/>
  <c r="K66" i="1" s="1"/>
  <c r="I72" i="1"/>
  <c r="I66" i="1" s="1"/>
  <c r="J13" i="1"/>
  <c r="J39" i="1"/>
  <c r="J18" i="1"/>
  <c r="J17" i="1" s="1"/>
  <c r="N39" i="1"/>
  <c r="H39" i="1"/>
  <c r="H12" i="1" s="1"/>
  <c r="H52" i="1" s="1"/>
  <c r="G25" i="1"/>
  <c r="G24" i="1" s="1"/>
  <c r="G14" i="1"/>
  <c r="K39" i="1"/>
  <c r="K12" i="1" s="1"/>
  <c r="N13" i="1"/>
  <c r="H13" i="1"/>
  <c r="G46" i="1"/>
  <c r="K13" i="1"/>
  <c r="I13" i="1"/>
  <c r="G13" i="1"/>
  <c r="G18" i="1"/>
  <c r="N12" i="1"/>
  <c r="G15" i="1"/>
  <c r="G16" i="1"/>
  <c r="J286" i="1" l="1"/>
  <c r="G207" i="1"/>
  <c r="G206" i="1" s="1"/>
  <c r="I206" i="1"/>
  <c r="I278" i="1" s="1"/>
  <c r="J112" i="1"/>
  <c r="J171" i="1" s="1"/>
  <c r="H206" i="1"/>
  <c r="H278" i="1" s="1"/>
  <c r="H279" i="1"/>
  <c r="J206" i="1"/>
  <c r="J278" i="1" s="1"/>
  <c r="J279" i="1"/>
  <c r="N206" i="1"/>
  <c r="N278" i="1" s="1"/>
  <c r="N279" i="1"/>
  <c r="K206" i="1"/>
  <c r="K278" i="1" s="1"/>
  <c r="K279" i="1"/>
  <c r="G56" i="1"/>
  <c r="G289" i="1"/>
  <c r="N53" i="1"/>
  <c r="N286" i="1"/>
  <c r="J105" i="1"/>
  <c r="J287" i="1"/>
  <c r="I105" i="1"/>
  <c r="I287" i="1"/>
  <c r="G55" i="1"/>
  <c r="G288" i="1"/>
  <c r="K53" i="1"/>
  <c r="K286" i="1"/>
  <c r="H53" i="1"/>
  <c r="H286" i="1"/>
  <c r="G54" i="1"/>
  <c r="G287" i="1"/>
  <c r="H11" i="1"/>
  <c r="H51" i="1" s="1"/>
  <c r="J53" i="1"/>
  <c r="H105" i="1"/>
  <c r="H287" i="1"/>
  <c r="N105" i="1"/>
  <c r="N287" i="1"/>
  <c r="K105" i="1"/>
  <c r="K287" i="1"/>
  <c r="G53" i="1"/>
  <c r="I53" i="1"/>
  <c r="I286" i="1"/>
  <c r="G212" i="1"/>
  <c r="H61" i="1"/>
  <c r="H103" i="1" s="1"/>
  <c r="N112" i="1"/>
  <c r="N171" i="1" s="1"/>
  <c r="K112" i="1"/>
  <c r="K171" i="1" s="1"/>
  <c r="H112" i="1"/>
  <c r="H171" i="1" s="1"/>
  <c r="I112" i="1"/>
  <c r="I171" i="1" s="1"/>
  <c r="I117" i="1"/>
  <c r="I111" i="1" s="1"/>
  <c r="I170" i="1" s="1"/>
  <c r="J61" i="1"/>
  <c r="J103" i="1" s="1"/>
  <c r="K103" i="1"/>
  <c r="G112" i="1"/>
  <c r="G171" i="1" s="1"/>
  <c r="G117" i="1"/>
  <c r="G111" i="1" s="1"/>
  <c r="G170" i="1" s="1"/>
  <c r="G113" i="1"/>
  <c r="G172" i="1" s="1"/>
  <c r="N61" i="1"/>
  <c r="N285" i="1" s="1"/>
  <c r="N284" i="1" s="1"/>
  <c r="G79" i="1"/>
  <c r="G84" i="1"/>
  <c r="G78" i="1" s="1"/>
  <c r="G91" i="1"/>
  <c r="G96" i="1"/>
  <c r="G90" i="1" s="1"/>
  <c r="J12" i="1"/>
  <c r="G67" i="1"/>
  <c r="G72" i="1"/>
  <c r="G66" i="1" s="1"/>
  <c r="K11" i="1"/>
  <c r="K51" i="1" s="1"/>
  <c r="K52" i="1"/>
  <c r="N11" i="1"/>
  <c r="N51" i="1" s="1"/>
  <c r="N52" i="1"/>
  <c r="G45" i="1"/>
  <c r="G38" i="1" s="1"/>
  <c r="G39" i="1"/>
  <c r="G12" i="1" s="1"/>
  <c r="I11" i="1"/>
  <c r="I52" i="1"/>
  <c r="G17" i="1"/>
  <c r="J285" i="1" l="1"/>
  <c r="J284" i="1" s="1"/>
  <c r="G286" i="1"/>
  <c r="G278" i="1"/>
  <c r="G279" i="1"/>
  <c r="I285" i="1"/>
  <c r="I284" i="1" s="1"/>
  <c r="H285" i="1"/>
  <c r="H284" i="1" s="1"/>
  <c r="J11" i="1"/>
  <c r="J51" i="1" s="1"/>
  <c r="K285" i="1"/>
  <c r="K284" i="1" s="1"/>
  <c r="G52" i="1"/>
  <c r="H60" i="1"/>
  <c r="H102" i="1" s="1"/>
  <c r="J60" i="1"/>
  <c r="J102" i="1" s="1"/>
  <c r="J52" i="1"/>
  <c r="G61" i="1"/>
  <c r="G285" i="1" s="1"/>
  <c r="G284" i="1" s="1"/>
  <c r="N103" i="1"/>
  <c r="N60" i="1"/>
  <c r="N102" i="1" s="1"/>
  <c r="G11" i="1"/>
  <c r="G51" i="1" s="1"/>
  <c r="I51" i="1"/>
  <c r="G60" i="1" l="1"/>
  <c r="G102" i="1" s="1"/>
  <c r="G103" i="1"/>
  <c r="J141" i="1" l="1"/>
</calcChain>
</file>

<file path=xl/sharedStrings.xml><?xml version="1.0" encoding="utf-8"?>
<sst xmlns="http://schemas.openxmlformats.org/spreadsheetml/2006/main" count="374" uniqueCount="116">
  <si>
    <t>№ п/п</t>
  </si>
  <si>
    <t xml:space="preserve">Наименование
мероприятия муници-пальной  программы
</t>
  </si>
  <si>
    <t>Срок реализа-ции мероприя-тия муници-пальной про-граммы</t>
  </si>
  <si>
    <t xml:space="preserve">c
 (год)
</t>
  </si>
  <si>
    <t xml:space="preserve">по
( год)
</t>
  </si>
  <si>
    <t>Ответственный исполнитель за реализацию мероприятия муниципаль-ной программы &lt;**&gt;</t>
  </si>
  <si>
    <t>Объем финансирования мероприятия муниципальной программы (рублей)</t>
  </si>
  <si>
    <t>Источник фи-нансирования</t>
  </si>
  <si>
    <t>Всего</t>
  </si>
  <si>
    <t>в том числе по годам реализации муниципальной про-граммы</t>
  </si>
  <si>
    <t>Целевые индикаторы реализации мероприятия (группы ме-роприятий) муниципальной программы &lt;*****&gt;</t>
  </si>
  <si>
    <t>Единица измерения</t>
  </si>
  <si>
    <t>Значение</t>
  </si>
  <si>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Покровского сельского поселения Омского муниципаль-ного района Омской области</t>
  </si>
  <si>
    <t>Задача 1 муниципальной программы – Обеспечение стабилизации функционирования отрасли жилищно-коммунального хозяйства на территории Покровского сельского поселения Омского муниципального района Омской области</t>
  </si>
  <si>
    <t>Цель подпрограммы 1 муниципальной программы – Улучшение качества жизни населения Покровского сельского поселения предоставления услуг по благоустройству</t>
  </si>
  <si>
    <t>Задача 1 подпрограммы 1 муниципальной программы – повышение качества предоставляемых муниципальных услуг в сфере жилищно – коммунального хозяйства.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</si>
  <si>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</si>
  <si>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</si>
  <si>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</si>
  <si>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</si>
  <si>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</si>
  <si>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</si>
  <si>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благоустройство</t>
  </si>
  <si>
    <t>Мероприятие 1 – мероприятия по организации уличного освещения</t>
  </si>
  <si>
    <t>Мероприятие 2 – мероприятия по организации и содержанию мест захоронения;</t>
  </si>
  <si>
    <t>Основное мероприятие – коммунальное хозяйство</t>
  </si>
  <si>
    <t>Мероприятие 1 – мероприятия в области коммунального хозяйства</t>
  </si>
  <si>
    <t>Итого по подпрограмме 1 муниципальной программы</t>
  </si>
  <si>
    <t>Задача 2 муниципальной программы - Развитие муниципальных услуг в сфере культурно-досуговой деятельности, молодежной политики, физической культуры и спорта;</t>
  </si>
  <si>
    <t>Цель подпрограммы 2 муниципальной программы - Повышение качества предоставляемых муниципальных услуг в социально-культурной сфере</t>
  </si>
  <si>
    <t>Задача 1 подпрограммы 2 муниципальной программы - Развитие муниципальных услуг в сфере физической культуры и спорта, социальной поддержки.</t>
  </si>
  <si>
    <t>Основное мероприятие  – Развитие муниципальных услуг в сфере культурно-досуговой деятельности.</t>
  </si>
  <si>
    <t>Мероприятие 1 - организация и проведение областных, районных и сельских культурных мероприятий.</t>
  </si>
  <si>
    <t>Мероприятие 1 - организация, проведение и участие в областных, районных и сельских спортивных мероприятиях, соревнованиях и праздниках</t>
  </si>
  <si>
    <t>2.3.</t>
  </si>
  <si>
    <t>Основное мероприятие - формирование условий для осуществления социальной поддержки граждан.</t>
  </si>
  <si>
    <t>Мероприятие 1 - осуществление мероприятий по предоставлению доплат к пенсиям муниципальных служащих</t>
  </si>
  <si>
    <t>Итого по подпрограмме 2 муниципальной программы</t>
  </si>
  <si>
    <t>Задача 3 муниципальной программы - Совершенствование муниципальной политики в сферах деятельности, относящихся к компетенции Администрации.</t>
  </si>
  <si>
    <t>Подпрограмма 3 - Совершенствование муниципальной политики в сферах деятельности, относящихся к компетенции Администрации.</t>
  </si>
  <si>
    <t>Цель подпрограммы 3 муниципальной программы -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</si>
  <si>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- Совершенствование муниципальной политики в сферах деятельности, относящихся к компетенции Администрации.</t>
  </si>
  <si>
    <t>Основное мероприятие – Повышение эффективности деятельности Администрации Покровского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</si>
  <si>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</si>
  <si>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>Мероприятие 2 - обеспечение выполнения функций казенных учреждений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</si>
  <si>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</si>
  <si>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формирование и использование средств резервных фондов</t>
  </si>
  <si>
    <t>Мероприятие 5 – обеспечение проведения выборов и референдумов</t>
  </si>
  <si>
    <t>Итого по подпрограмме 3 муниципальной программы</t>
  </si>
  <si>
    <t>Задача 4 муниципальной программы Повышение качества предоставляемых муниципальных услуг в сфере дорожного хозяйства</t>
  </si>
  <si>
    <t>Цель подпрограммы 4 муниципальной программы -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значения.</t>
  </si>
  <si>
    <t>Задача 1 подпрограммы 4 муниципальной программы - Повышение качества предоставляемых муниципальных услуг в сфере дорожного хозяйства</t>
  </si>
  <si>
    <t>Основное мероприятие – содержание автомобильных дорог общего пользования</t>
  </si>
  <si>
    <t>Итого по подпрограмме 4 муниципальной программы</t>
  </si>
  <si>
    <t>ВСЕГО по муниципальной программе</t>
  </si>
  <si>
    <t>Основное мероприятие - развитие физической культуры и спорта в поселении.</t>
  </si>
  <si>
    <t>1.1.</t>
  </si>
  <si>
    <t>Наименование</t>
  </si>
  <si>
    <t>в том числе по годам реализации муниципальной программы</t>
  </si>
  <si>
    <t>1.1.1</t>
  </si>
  <si>
    <t>1.1.2</t>
  </si>
  <si>
    <t>1.2</t>
  </si>
  <si>
    <t>1.2.1.</t>
  </si>
  <si>
    <t>2.1</t>
  </si>
  <si>
    <t>2.1.1</t>
  </si>
  <si>
    <t>2.2</t>
  </si>
  <si>
    <t>2.2.1</t>
  </si>
  <si>
    <t>2.3.1</t>
  </si>
  <si>
    <t>3.1</t>
  </si>
  <si>
    <t>3.1.1</t>
  </si>
  <si>
    <t>3.1.2</t>
  </si>
  <si>
    <t>3.1.3</t>
  </si>
  <si>
    <t>3.1.4</t>
  </si>
  <si>
    <t>3.1.5</t>
  </si>
  <si>
    <t>4.1.</t>
  </si>
  <si>
    <t>4.1.1</t>
  </si>
  <si>
    <t>5</t>
  </si>
  <si>
    <t>5.1</t>
  </si>
  <si>
    <t>5.1.2</t>
  </si>
  <si>
    <t>5.1.3</t>
  </si>
  <si>
    <t>5.1.4</t>
  </si>
  <si>
    <t>5.1.6</t>
  </si>
  <si>
    <t>5.2</t>
  </si>
  <si>
    <t>5.2.1</t>
  </si>
  <si>
    <t>5.2.2</t>
  </si>
  <si>
    <t>5.2.3</t>
  </si>
  <si>
    <t>5.2.4</t>
  </si>
  <si>
    <t xml:space="preserve">Задача 5 муниципальной программы Организация мероприятий по осуществлению части переданных полномочий </t>
  </si>
  <si>
    <t>Цель подпрограммы 5 муниципальной программы - Создание необходимых условий для осуществления части переданных полномочий</t>
  </si>
  <si>
    <t xml:space="preserve">Задача 1 программы 5 муниципальной программы- Организация мероприятий по осуществлению части переданных полномочий </t>
  </si>
  <si>
    <t>Мероприятие 1 - организация ремонта автомобильных дорог местного значения.</t>
  </si>
  <si>
    <t>Основное мероприятие - осуществление части полномочий по решению вопросов местного значения в соответствии с заключенными соглашениями</t>
  </si>
  <si>
    <t>Мероприятие 2 - выполнение части полномочий в сфере градостроительной деятельности</t>
  </si>
  <si>
    <t>Мероприятие 3 - выполнение части полномочий в сфере сохранения, испрльзования и популяризации объектов культурного наследия</t>
  </si>
  <si>
    <t>Мероприятие 4 - выполнение части полномочий в сфере дорожной деятельности</t>
  </si>
  <si>
    <t>Мероприятие 6- выполнение части полномочий в сфере водоснабжения населения и водоотведения</t>
  </si>
  <si>
    <t>Основное мероприятие - Реализация отдельных полномочий по решению вопросов местного значения</t>
  </si>
  <si>
    <t>Мероприятие 1 - осуществление мероприятий в сфере градостроительной деятельности</t>
  </si>
  <si>
    <t>Мероприятие 2 - осуществление мероприятий в сфере дорожной деятельности</t>
  </si>
  <si>
    <t>Мероприятие 3 - осуществление мероприятий в сфере культуры</t>
  </si>
  <si>
    <t>Мероприятие 4 - осуществление мероприятий по водоснабжению населения и водоотведению</t>
  </si>
  <si>
    <t>Итого по подпрограмме 5 муниципальной программы</t>
  </si>
  <si>
    <t>5.2.5</t>
  </si>
  <si>
    <t>3.1.6</t>
  </si>
  <si>
    <t>3.1.7</t>
  </si>
  <si>
    <t>Мероприятие 7 - участие в предупреждении и ликвидации последствий чрезвычайных ситуаций в  Покровском сельском поселении</t>
  </si>
  <si>
    <t>Мероприятие 6 - организация и обеспечение мероприятий по решению других вопросов (общих) вопросов муниципального значения</t>
  </si>
  <si>
    <t>Мероприятие 4 - осуществление мероприятий по водоснабжению населения и водоотведения</t>
  </si>
  <si>
    <t>Подпрограмма 1 – 1.  «Развитие жилищно-коммунального хозяйства Покровского сельского поселения Омского муниципального района Омской области на 2014-2020 годы».</t>
  </si>
  <si>
    <t>Подпрограмма 2 - Оказание качественных услуг в социально-культурной сфере, повышение их доступности для населения Покровского сельского поселения Омского муниципального района Омской области на 2014-2020 годы</t>
  </si>
  <si>
    <t>3.1.8</t>
  </si>
  <si>
    <t>Мероприятие 8 - мероприятия по землеустройству и землепользованию</t>
  </si>
  <si>
    <t>Подпрограмма 4 - Поддержка дорожного хозяйства Покровского сельского поселения Омского муниципального района Омской области на 2014-2020 годы</t>
  </si>
  <si>
    <t xml:space="preserve">Приложение 6 к постановлению
Покровского сельского поселения
Омского муниципального района 
Омской области от 08.06.2017 № 42 
 </t>
  </si>
  <si>
    <t>Подпрограмма 5 - Организация мероприятий по осуществлению части переданных полномочий в Покровском сельском поселении Омского муниципального района Омской области на 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</si>
</sst>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0" xfId="0" applyFill="1"/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right" vertical="center" wrapText="1"/>
    </xf>
    <xf numFmtId="0" fontId="2" fillId="0" borderId="11" xfId="0" applyFont="1" applyFill="1" applyBorder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 indent="1"/>
    </xf>
    <xf numFmtId="0" fontId="1" fillId="2" borderId="3" xfId="0" applyFont="1" applyFill="1" applyBorder="1" applyAlignment="1">
      <alignment horizontal="left" vertical="center" wrapText="1" indent="1"/>
    </xf>
    <xf numFmtId="0" fontId="1" fillId="2" borderId="4" xfId="0" applyFont="1" applyFill="1" applyBorder="1" applyAlignment="1">
      <alignment horizontal="left" vertical="center" wrapText="1" indent="1"/>
    </xf>
    <xf numFmtId="4" fontId="1" fillId="0" borderId="1" xfId="0" applyNumberFormat="1" applyFont="1" applyBorder="1" applyAlignment="1">
      <alignment vertical="center" wrapText="1"/>
    </xf>
    <xf numFmtId="16" fontId="1" fillId="0" borderId="1" xfId="0" applyNumberFormat="1" applyFont="1" applyBorder="1" applyAlignment="1">
      <alignment horizontal="center" vertical="center" wrapText="1"/>
    </xf>
    <xf numFmtId="16" fontId="1" fillId="0" borderId="2" xfId="0" applyNumberFormat="1" applyFont="1" applyBorder="1" applyAlignment="1">
      <alignment horizontal="center" vertical="center" wrapText="1"/>
    </xf>
    <xf numFmtId="16" fontId="1" fillId="0" borderId="3" xfId="0" applyNumberFormat="1" applyFont="1" applyBorder="1" applyAlignment="1">
      <alignment horizontal="center" vertical="center" wrapText="1"/>
    </xf>
    <xf numFmtId="16" fontId="1" fillId="0" borderId="4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89"/>
  <sheetViews>
    <sheetView tabSelected="1" view="pageBreakPreview" topLeftCell="A235" zoomScale="60" zoomScaleNormal="80" zoomScalePageLayoutView="30" workbookViewId="0">
      <selection activeCell="A205" sqref="A205:X205"/>
    </sheetView>
  </sheetViews>
  <sheetFormatPr defaultRowHeight="15" x14ac:dyDescent="0.25"/>
  <cols>
    <col min="1" max="1" width="13.5703125" customWidth="1"/>
    <col min="2" max="2" width="21.42578125" customWidth="1"/>
    <col min="3" max="3" width="9.140625" customWidth="1"/>
    <col min="6" max="6" width="24.7109375" customWidth="1"/>
    <col min="7" max="7" width="14.5703125" style="10" customWidth="1"/>
    <col min="8" max="8" width="13.85546875" style="10" customWidth="1"/>
    <col min="9" max="9" width="15" style="10" customWidth="1"/>
    <col min="10" max="10" width="13.42578125" style="10" customWidth="1"/>
    <col min="11" max="13" width="15" style="10" customWidth="1"/>
    <col min="14" max="14" width="16.140625" style="10" customWidth="1"/>
    <col min="15" max="15" width="9.140625" customWidth="1"/>
    <col min="16" max="16" width="10.42578125" customWidth="1"/>
  </cols>
  <sheetData>
    <row r="1" spans="1:24" ht="90.75" customHeight="1" x14ac:dyDescent="0.25">
      <c r="Q1" s="40" t="s">
        <v>114</v>
      </c>
      <c r="R1" s="41"/>
      <c r="S1" s="41"/>
      <c r="T1" s="41"/>
      <c r="U1" s="41"/>
      <c r="V1" s="41"/>
      <c r="W1" s="41"/>
      <c r="X1" s="41"/>
    </row>
    <row r="2" spans="1:24" ht="54" customHeight="1" x14ac:dyDescent="0.25">
      <c r="A2" s="30" t="s">
        <v>0</v>
      </c>
      <c r="B2" s="30" t="s">
        <v>1</v>
      </c>
      <c r="C2" s="30" t="s">
        <v>2</v>
      </c>
      <c r="D2" s="30"/>
      <c r="E2" s="30" t="s">
        <v>5</v>
      </c>
      <c r="F2" s="30" t="s">
        <v>6</v>
      </c>
      <c r="G2" s="30"/>
      <c r="H2" s="30"/>
      <c r="I2" s="30"/>
      <c r="J2" s="30"/>
      <c r="K2" s="30"/>
      <c r="L2" s="30"/>
      <c r="M2" s="30"/>
      <c r="N2" s="30"/>
      <c r="O2" s="30" t="s">
        <v>10</v>
      </c>
      <c r="P2" s="30"/>
      <c r="Q2" s="30"/>
      <c r="R2" s="30"/>
      <c r="S2" s="30"/>
      <c r="T2" s="30"/>
      <c r="U2" s="30"/>
      <c r="V2" s="30"/>
      <c r="W2" s="30"/>
      <c r="X2" s="30"/>
    </row>
    <row r="3" spans="1:24" ht="60" customHeight="1" x14ac:dyDescent="0.25">
      <c r="A3" s="30"/>
      <c r="B3" s="30"/>
      <c r="C3" s="30" t="s">
        <v>3</v>
      </c>
      <c r="D3" s="30" t="s">
        <v>4</v>
      </c>
      <c r="E3" s="30"/>
      <c r="F3" s="30" t="s">
        <v>7</v>
      </c>
      <c r="G3" s="67" t="s">
        <v>8</v>
      </c>
      <c r="H3" s="67" t="s">
        <v>9</v>
      </c>
      <c r="I3" s="67"/>
      <c r="J3" s="67"/>
      <c r="K3" s="67"/>
      <c r="L3" s="67"/>
      <c r="M3" s="67"/>
      <c r="N3" s="67"/>
      <c r="O3" s="30" t="s">
        <v>58</v>
      </c>
      <c r="P3" s="30" t="s">
        <v>11</v>
      </c>
      <c r="Q3" s="30" t="s">
        <v>12</v>
      </c>
      <c r="R3" s="30"/>
      <c r="S3" s="30"/>
      <c r="T3" s="30"/>
      <c r="U3" s="30"/>
      <c r="V3" s="30"/>
      <c r="W3" s="30"/>
      <c r="X3" s="30"/>
    </row>
    <row r="4" spans="1:24" ht="27" customHeight="1" x14ac:dyDescent="0.25">
      <c r="A4" s="30"/>
      <c r="B4" s="30"/>
      <c r="C4" s="30"/>
      <c r="D4" s="30"/>
      <c r="E4" s="30"/>
      <c r="F4" s="30"/>
      <c r="G4" s="67"/>
      <c r="H4" s="67">
        <v>2014</v>
      </c>
      <c r="I4" s="67">
        <v>2015</v>
      </c>
      <c r="J4" s="67">
        <v>2016</v>
      </c>
      <c r="K4" s="67">
        <v>2017</v>
      </c>
      <c r="L4" s="67">
        <v>2018</v>
      </c>
      <c r="M4" s="67">
        <v>2019</v>
      </c>
      <c r="N4" s="67">
        <v>2020</v>
      </c>
      <c r="O4" s="30"/>
      <c r="P4" s="30"/>
      <c r="Q4" s="30" t="s">
        <v>8</v>
      </c>
      <c r="R4" s="30" t="s">
        <v>59</v>
      </c>
      <c r="S4" s="30"/>
      <c r="T4" s="30"/>
      <c r="U4" s="30"/>
      <c r="V4" s="30"/>
      <c r="W4" s="30"/>
      <c r="X4" s="30"/>
    </row>
    <row r="5" spans="1:24" ht="23.25" customHeight="1" x14ac:dyDescent="0.25">
      <c r="A5" s="30"/>
      <c r="B5" s="30"/>
      <c r="C5" s="30"/>
      <c r="D5" s="30"/>
      <c r="E5" s="30"/>
      <c r="F5" s="30"/>
      <c r="G5" s="67"/>
      <c r="H5" s="67"/>
      <c r="I5" s="67"/>
      <c r="J5" s="67"/>
      <c r="K5" s="67"/>
      <c r="L5" s="67"/>
      <c r="M5" s="67"/>
      <c r="N5" s="67"/>
      <c r="O5" s="30"/>
      <c r="P5" s="30"/>
      <c r="Q5" s="30"/>
      <c r="R5" s="1">
        <v>2014</v>
      </c>
      <c r="S5" s="1">
        <v>2015</v>
      </c>
      <c r="T5" s="1">
        <v>2016</v>
      </c>
      <c r="U5" s="1">
        <v>2017</v>
      </c>
      <c r="V5" s="17">
        <v>2018</v>
      </c>
      <c r="W5" s="17">
        <v>2019</v>
      </c>
      <c r="X5" s="17">
        <v>2020</v>
      </c>
    </row>
    <row r="6" spans="1:24" x14ac:dyDescent="0.25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11">
        <v>12</v>
      </c>
      <c r="M6" s="11">
        <v>13</v>
      </c>
      <c r="N6" s="11">
        <v>14</v>
      </c>
      <c r="O6" s="5">
        <v>15</v>
      </c>
      <c r="P6" s="5">
        <v>16</v>
      </c>
      <c r="Q6" s="5">
        <v>17</v>
      </c>
      <c r="R6" s="5">
        <v>18</v>
      </c>
      <c r="S6" s="5">
        <v>19</v>
      </c>
      <c r="T6" s="5">
        <v>20</v>
      </c>
      <c r="U6" s="5">
        <v>21</v>
      </c>
      <c r="V6" s="5">
        <v>22</v>
      </c>
      <c r="W6" s="5">
        <v>23</v>
      </c>
      <c r="X6" s="5">
        <v>24</v>
      </c>
    </row>
    <row r="7" spans="1:24" x14ac:dyDescent="0.25">
      <c r="A7" s="68" t="s">
        <v>13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</row>
    <row r="8" spans="1:24" ht="31.5" customHeight="1" x14ac:dyDescent="0.25">
      <c r="A8" s="43" t="s">
        <v>14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</row>
    <row r="9" spans="1:24" ht="16.5" customHeight="1" x14ac:dyDescent="0.25">
      <c r="A9" s="43" t="s">
        <v>109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</row>
    <row r="10" spans="1:24" ht="16.5" customHeight="1" x14ac:dyDescent="0.25">
      <c r="A10" s="43" t="s">
        <v>15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</row>
    <row r="11" spans="1:24" ht="42.75" customHeight="1" x14ac:dyDescent="0.25">
      <c r="A11" s="30">
        <v>1</v>
      </c>
      <c r="B11" s="43" t="s">
        <v>16</v>
      </c>
      <c r="C11" s="43"/>
      <c r="D11" s="43"/>
      <c r="E11" s="43"/>
      <c r="F11" s="1" t="s">
        <v>17</v>
      </c>
      <c r="G11" s="12">
        <f>SUM(H11:N11)</f>
        <v>1256304.73</v>
      </c>
      <c r="H11" s="12">
        <f>H12</f>
        <v>813078.29</v>
      </c>
      <c r="I11" s="12">
        <f t="shared" ref="I11:N11" si="0">I12</f>
        <v>7116.51</v>
      </c>
      <c r="J11" s="12">
        <f t="shared" si="0"/>
        <v>17838.14</v>
      </c>
      <c r="K11" s="12">
        <f t="shared" si="0"/>
        <v>87527.79</v>
      </c>
      <c r="L11" s="12">
        <f t="shared" si="0"/>
        <v>130744</v>
      </c>
      <c r="M11" s="12">
        <f t="shared" si="0"/>
        <v>100000</v>
      </c>
      <c r="N11" s="12">
        <f t="shared" si="0"/>
        <v>100000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</row>
    <row r="12" spans="1:24" ht="35.25" customHeight="1" x14ac:dyDescent="0.25">
      <c r="A12" s="30"/>
      <c r="B12" s="43"/>
      <c r="C12" s="43"/>
      <c r="D12" s="43"/>
      <c r="E12" s="43"/>
      <c r="F12" s="1" t="s">
        <v>18</v>
      </c>
      <c r="G12" s="12">
        <f>G18+G39</f>
        <v>1359577</v>
      </c>
      <c r="H12" s="12">
        <f t="shared" ref="H12:N12" si="1">H18+H39</f>
        <v>813078.29</v>
      </c>
      <c r="I12" s="12">
        <f t="shared" si="1"/>
        <v>7116.51</v>
      </c>
      <c r="J12" s="12">
        <f t="shared" si="1"/>
        <v>17838.14</v>
      </c>
      <c r="K12" s="12">
        <f t="shared" si="1"/>
        <v>87527.79</v>
      </c>
      <c r="L12" s="12">
        <f t="shared" ref="L12:M12" si="2">L18+L39</f>
        <v>130744</v>
      </c>
      <c r="M12" s="12">
        <f t="shared" si="2"/>
        <v>100000</v>
      </c>
      <c r="N12" s="12">
        <f t="shared" si="1"/>
        <v>100000</v>
      </c>
      <c r="O12" s="30"/>
      <c r="P12" s="30"/>
      <c r="Q12" s="30"/>
      <c r="R12" s="30"/>
      <c r="S12" s="30"/>
      <c r="T12" s="30"/>
      <c r="U12" s="30"/>
      <c r="V12" s="30"/>
      <c r="W12" s="30"/>
      <c r="X12" s="30"/>
    </row>
    <row r="13" spans="1:24" ht="39" customHeight="1" x14ac:dyDescent="0.25">
      <c r="A13" s="30"/>
      <c r="B13" s="43"/>
      <c r="C13" s="43"/>
      <c r="D13" s="43"/>
      <c r="E13" s="43"/>
      <c r="F13" s="1" t="s">
        <v>19</v>
      </c>
      <c r="G13" s="12">
        <f>G19+G40</f>
        <v>1256304.73</v>
      </c>
      <c r="H13" s="12">
        <f t="shared" ref="H13:N13" si="3">H19+H40</f>
        <v>813078.29</v>
      </c>
      <c r="I13" s="12">
        <f t="shared" si="3"/>
        <v>7116.51</v>
      </c>
      <c r="J13" s="12">
        <f t="shared" si="3"/>
        <v>17838.14</v>
      </c>
      <c r="K13" s="12">
        <f t="shared" si="3"/>
        <v>87527.79</v>
      </c>
      <c r="L13" s="12">
        <f t="shared" ref="L13:M13" si="4">L19+L40</f>
        <v>130744</v>
      </c>
      <c r="M13" s="12">
        <f t="shared" si="4"/>
        <v>100000</v>
      </c>
      <c r="N13" s="12">
        <f t="shared" si="3"/>
        <v>100000</v>
      </c>
      <c r="O13" s="30"/>
      <c r="P13" s="30"/>
      <c r="Q13" s="30"/>
      <c r="R13" s="30"/>
      <c r="S13" s="30"/>
      <c r="T13" s="30"/>
      <c r="U13" s="30"/>
      <c r="V13" s="30"/>
      <c r="W13" s="30"/>
      <c r="X13" s="30"/>
    </row>
    <row r="14" spans="1:24" ht="33" customHeight="1" x14ac:dyDescent="0.25">
      <c r="A14" s="30"/>
      <c r="B14" s="43"/>
      <c r="C14" s="43"/>
      <c r="D14" s="43"/>
      <c r="E14" s="43"/>
      <c r="F14" s="1" t="s">
        <v>20</v>
      </c>
      <c r="G14" s="12">
        <f>G20+G41</f>
        <v>103272.26999999999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30"/>
      <c r="P14" s="30"/>
      <c r="Q14" s="30"/>
      <c r="R14" s="30"/>
      <c r="S14" s="30"/>
      <c r="T14" s="30"/>
      <c r="U14" s="30"/>
      <c r="V14" s="30"/>
      <c r="W14" s="30"/>
      <c r="X14" s="30"/>
    </row>
    <row r="15" spans="1:24" ht="30.75" customHeight="1" x14ac:dyDescent="0.25">
      <c r="A15" s="30"/>
      <c r="B15" s="43"/>
      <c r="C15" s="43"/>
      <c r="D15" s="43"/>
      <c r="E15" s="43"/>
      <c r="F15" s="1" t="s">
        <v>21</v>
      </c>
      <c r="G15" s="12">
        <f t="shared" ref="G15:G16" si="5">SUM(H15:N15)</f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30"/>
      <c r="P15" s="30"/>
      <c r="Q15" s="30"/>
      <c r="R15" s="30"/>
      <c r="S15" s="30"/>
      <c r="T15" s="30"/>
      <c r="U15" s="30"/>
      <c r="V15" s="30"/>
      <c r="W15" s="30"/>
      <c r="X15" s="30"/>
    </row>
    <row r="16" spans="1:24" ht="20.25" customHeight="1" x14ac:dyDescent="0.25">
      <c r="A16" s="27"/>
      <c r="B16" s="69"/>
      <c r="C16" s="69"/>
      <c r="D16" s="69"/>
      <c r="E16" s="69"/>
      <c r="F16" s="3" t="s">
        <v>22</v>
      </c>
      <c r="G16" s="12">
        <f t="shared" si="5"/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27"/>
      <c r="P16" s="27"/>
      <c r="Q16" s="27"/>
      <c r="R16" s="27"/>
      <c r="S16" s="27"/>
      <c r="T16" s="27"/>
      <c r="U16" s="27"/>
      <c r="V16" s="27"/>
      <c r="W16" s="27"/>
      <c r="X16" s="27"/>
    </row>
    <row r="17" spans="1:24" x14ac:dyDescent="0.25">
      <c r="A17" s="64" t="s">
        <v>57</v>
      </c>
      <c r="B17" s="30" t="s">
        <v>23</v>
      </c>
      <c r="C17" s="43">
        <v>2014</v>
      </c>
      <c r="D17" s="43">
        <v>2020</v>
      </c>
      <c r="E17" s="30"/>
      <c r="F17" s="1" t="s">
        <v>17</v>
      </c>
      <c r="G17" s="12">
        <f>G18</f>
        <v>537288.54</v>
      </c>
      <c r="H17" s="12">
        <f>H18</f>
        <v>0</v>
      </c>
      <c r="I17" s="12">
        <f>I18</f>
        <v>0</v>
      </c>
      <c r="J17" s="12">
        <f t="shared" ref="J17:N17" si="6">J18</f>
        <v>15744.48</v>
      </c>
      <c r="K17" s="12">
        <f t="shared" si="6"/>
        <v>87527.79</v>
      </c>
      <c r="L17" s="12">
        <f t="shared" si="6"/>
        <v>130744</v>
      </c>
      <c r="M17" s="12">
        <f t="shared" si="6"/>
        <v>100000</v>
      </c>
      <c r="N17" s="12">
        <f t="shared" si="6"/>
        <v>100000</v>
      </c>
      <c r="O17" s="30"/>
      <c r="P17" s="30"/>
      <c r="Q17" s="30"/>
      <c r="R17" s="30"/>
      <c r="S17" s="30"/>
      <c r="T17" s="30"/>
      <c r="U17" s="30"/>
      <c r="V17" s="30"/>
      <c r="W17" s="30"/>
      <c r="X17" s="30"/>
    </row>
    <row r="18" spans="1:24" ht="30" x14ac:dyDescent="0.25">
      <c r="A18" s="65"/>
      <c r="B18" s="30"/>
      <c r="C18" s="43"/>
      <c r="D18" s="43"/>
      <c r="E18" s="30"/>
      <c r="F18" s="1" t="s">
        <v>18</v>
      </c>
      <c r="G18" s="12">
        <f>G19+G20</f>
        <v>537288.54</v>
      </c>
      <c r="H18" s="12">
        <v>0</v>
      </c>
      <c r="I18" s="12">
        <f>I19+I20</f>
        <v>0</v>
      </c>
      <c r="J18" s="12">
        <f t="shared" ref="J18:N18" si="7">J19+J20</f>
        <v>15744.48</v>
      </c>
      <c r="K18" s="12">
        <f t="shared" si="7"/>
        <v>87527.79</v>
      </c>
      <c r="L18" s="12">
        <f t="shared" ref="L18:M18" si="8">L19+L20</f>
        <v>130744</v>
      </c>
      <c r="M18" s="12">
        <f t="shared" si="8"/>
        <v>100000</v>
      </c>
      <c r="N18" s="12">
        <f t="shared" si="7"/>
        <v>100000</v>
      </c>
      <c r="O18" s="30"/>
      <c r="P18" s="30"/>
      <c r="Q18" s="30"/>
      <c r="R18" s="30"/>
      <c r="S18" s="30"/>
      <c r="T18" s="30"/>
      <c r="U18" s="30"/>
      <c r="V18" s="30"/>
      <c r="W18" s="30"/>
      <c r="X18" s="30"/>
    </row>
    <row r="19" spans="1:24" ht="30" x14ac:dyDescent="0.25">
      <c r="A19" s="65"/>
      <c r="B19" s="30"/>
      <c r="C19" s="43"/>
      <c r="D19" s="43"/>
      <c r="E19" s="30"/>
      <c r="F19" s="1" t="s">
        <v>19</v>
      </c>
      <c r="G19" s="12">
        <f>G26+G32</f>
        <v>434016.27</v>
      </c>
      <c r="H19" s="12">
        <f t="shared" ref="H19:N19" si="9">H26+H32</f>
        <v>0</v>
      </c>
      <c r="I19" s="12">
        <f t="shared" si="9"/>
        <v>0</v>
      </c>
      <c r="J19" s="12">
        <f t="shared" si="9"/>
        <v>15744.48</v>
      </c>
      <c r="K19" s="12">
        <f t="shared" si="9"/>
        <v>87527.79</v>
      </c>
      <c r="L19" s="12">
        <f t="shared" ref="L19:M19" si="10">L26+L32</f>
        <v>130744</v>
      </c>
      <c r="M19" s="12">
        <f t="shared" si="10"/>
        <v>100000</v>
      </c>
      <c r="N19" s="12">
        <f t="shared" si="9"/>
        <v>100000</v>
      </c>
      <c r="O19" s="30"/>
      <c r="P19" s="30"/>
      <c r="Q19" s="30"/>
      <c r="R19" s="30"/>
      <c r="S19" s="30"/>
      <c r="T19" s="30"/>
      <c r="U19" s="30"/>
      <c r="V19" s="30"/>
      <c r="W19" s="30"/>
      <c r="X19" s="30"/>
    </row>
    <row r="20" spans="1:24" ht="30" x14ac:dyDescent="0.25">
      <c r="A20" s="65"/>
      <c r="B20" s="30"/>
      <c r="C20" s="43"/>
      <c r="D20" s="43"/>
      <c r="E20" s="30"/>
      <c r="F20" s="1" t="s">
        <v>20</v>
      </c>
      <c r="G20" s="12">
        <f t="shared" ref="G20:G22" si="11">G27+G33</f>
        <v>103272.26999999999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30"/>
      <c r="P20" s="30"/>
      <c r="Q20" s="30"/>
      <c r="R20" s="30"/>
      <c r="S20" s="30"/>
      <c r="T20" s="30"/>
      <c r="U20" s="30"/>
      <c r="V20" s="30"/>
      <c r="W20" s="30"/>
      <c r="X20" s="30"/>
    </row>
    <row r="21" spans="1:24" ht="30" x14ac:dyDescent="0.25">
      <c r="A21" s="65"/>
      <c r="B21" s="30"/>
      <c r="C21" s="43"/>
      <c r="D21" s="43"/>
      <c r="E21" s="30"/>
      <c r="F21" s="1" t="s">
        <v>21</v>
      </c>
      <c r="G21" s="12">
        <f t="shared" si="11"/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30"/>
      <c r="P21" s="30"/>
      <c r="Q21" s="30"/>
      <c r="R21" s="30"/>
      <c r="S21" s="30"/>
      <c r="T21" s="30"/>
      <c r="U21" s="30"/>
      <c r="V21" s="30"/>
      <c r="W21" s="30"/>
      <c r="X21" s="30"/>
    </row>
    <row r="22" spans="1:24" x14ac:dyDescent="0.25">
      <c r="A22" s="65"/>
      <c r="B22" s="30"/>
      <c r="C22" s="43"/>
      <c r="D22" s="43"/>
      <c r="E22" s="30"/>
      <c r="F22" s="1" t="s">
        <v>22</v>
      </c>
      <c r="G22" s="12">
        <f t="shared" si="11"/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30"/>
      <c r="P22" s="30"/>
      <c r="Q22" s="30"/>
      <c r="R22" s="30"/>
      <c r="S22" s="30"/>
      <c r="T22" s="30"/>
      <c r="U22" s="30"/>
      <c r="V22" s="30"/>
      <c r="W22" s="30"/>
      <c r="X22" s="30"/>
    </row>
    <row r="23" spans="1:24" x14ac:dyDescent="0.25">
      <c r="A23" s="66"/>
      <c r="B23" s="30"/>
      <c r="C23" s="43"/>
      <c r="D23" s="43"/>
      <c r="E23" s="30"/>
      <c r="F23" s="1"/>
      <c r="G23" s="12"/>
      <c r="H23" s="12"/>
      <c r="I23" s="12"/>
      <c r="J23" s="12"/>
      <c r="K23" s="12"/>
      <c r="L23" s="12"/>
      <c r="M23" s="12"/>
      <c r="N23" s="12"/>
      <c r="O23" s="30"/>
      <c r="P23" s="30"/>
      <c r="Q23" s="30"/>
      <c r="R23" s="30"/>
      <c r="S23" s="30"/>
      <c r="T23" s="30"/>
      <c r="U23" s="30"/>
      <c r="V23" s="30"/>
      <c r="W23" s="30"/>
      <c r="X23" s="30"/>
    </row>
    <row r="24" spans="1:24" x14ac:dyDescent="0.25">
      <c r="A24" s="24" t="s">
        <v>60</v>
      </c>
      <c r="B24" s="30" t="s">
        <v>24</v>
      </c>
      <c r="C24" s="43">
        <v>2014</v>
      </c>
      <c r="D24" s="43">
        <v>2020</v>
      </c>
      <c r="E24" s="43"/>
      <c r="F24" s="1" t="s">
        <v>17</v>
      </c>
      <c r="G24" s="12">
        <f>G25</f>
        <v>330744</v>
      </c>
      <c r="H24" s="12">
        <f t="shared" ref="H24:N24" si="12">H25</f>
        <v>0</v>
      </c>
      <c r="I24" s="12">
        <f t="shared" si="12"/>
        <v>0</v>
      </c>
      <c r="J24" s="12">
        <f t="shared" si="12"/>
        <v>0</v>
      </c>
      <c r="K24" s="12">
        <f>K25</f>
        <v>0</v>
      </c>
      <c r="L24" s="12">
        <f t="shared" si="12"/>
        <v>130744</v>
      </c>
      <c r="M24" s="12">
        <f t="shared" si="12"/>
        <v>100000</v>
      </c>
      <c r="N24" s="12">
        <f t="shared" si="12"/>
        <v>100000</v>
      </c>
      <c r="O24" s="43"/>
      <c r="P24" s="43"/>
      <c r="Q24" s="30"/>
      <c r="R24" s="30"/>
      <c r="S24" s="30"/>
      <c r="T24" s="30"/>
      <c r="U24" s="30"/>
      <c r="V24" s="30"/>
      <c r="W24" s="30"/>
      <c r="X24" s="30"/>
    </row>
    <row r="25" spans="1:24" ht="30" x14ac:dyDescent="0.25">
      <c r="A25" s="25"/>
      <c r="B25" s="30"/>
      <c r="C25" s="43"/>
      <c r="D25" s="43"/>
      <c r="E25" s="43"/>
      <c r="F25" s="1" t="s">
        <v>18</v>
      </c>
      <c r="G25" s="12">
        <f>G26+G27</f>
        <v>330744</v>
      </c>
      <c r="H25" s="12">
        <f t="shared" ref="H25:N25" si="13">H26+H27</f>
        <v>0</v>
      </c>
      <c r="I25" s="12">
        <f t="shared" si="13"/>
        <v>0</v>
      </c>
      <c r="J25" s="12">
        <f t="shared" si="13"/>
        <v>0</v>
      </c>
      <c r="K25" s="12">
        <f t="shared" si="13"/>
        <v>0</v>
      </c>
      <c r="L25" s="12">
        <f t="shared" ref="L25:M25" si="14">L26+L27</f>
        <v>130744</v>
      </c>
      <c r="M25" s="12">
        <f t="shared" si="14"/>
        <v>100000</v>
      </c>
      <c r="N25" s="12">
        <f t="shared" si="13"/>
        <v>100000</v>
      </c>
      <c r="O25" s="43"/>
      <c r="P25" s="43"/>
      <c r="Q25" s="30"/>
      <c r="R25" s="30"/>
      <c r="S25" s="30"/>
      <c r="T25" s="30"/>
      <c r="U25" s="30"/>
      <c r="V25" s="30"/>
      <c r="W25" s="30"/>
      <c r="X25" s="30"/>
    </row>
    <row r="26" spans="1:24" ht="30" x14ac:dyDescent="0.25">
      <c r="A26" s="25"/>
      <c r="B26" s="30"/>
      <c r="C26" s="43"/>
      <c r="D26" s="43"/>
      <c r="E26" s="43"/>
      <c r="F26" s="1" t="s">
        <v>19</v>
      </c>
      <c r="G26" s="12">
        <f>SUM(H26:N26)</f>
        <v>330744</v>
      </c>
      <c r="H26" s="12">
        <v>0</v>
      </c>
      <c r="I26" s="12">
        <v>0</v>
      </c>
      <c r="J26" s="12">
        <v>0</v>
      </c>
      <c r="K26" s="12">
        <v>0</v>
      </c>
      <c r="L26" s="12">
        <v>130744</v>
      </c>
      <c r="M26" s="12">
        <v>100000</v>
      </c>
      <c r="N26" s="12">
        <v>100000</v>
      </c>
      <c r="O26" s="43"/>
      <c r="P26" s="43"/>
      <c r="Q26" s="30"/>
      <c r="R26" s="30"/>
      <c r="S26" s="30"/>
      <c r="T26" s="30"/>
      <c r="U26" s="30"/>
      <c r="V26" s="30"/>
      <c r="W26" s="30"/>
      <c r="X26" s="30"/>
    </row>
    <row r="27" spans="1:24" ht="30" x14ac:dyDescent="0.25">
      <c r="A27" s="25"/>
      <c r="B27" s="30"/>
      <c r="C27" s="43"/>
      <c r="D27" s="43"/>
      <c r="E27" s="43"/>
      <c r="F27" s="1" t="s">
        <v>20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43"/>
      <c r="P27" s="43"/>
      <c r="Q27" s="30"/>
      <c r="R27" s="30"/>
      <c r="S27" s="30"/>
      <c r="T27" s="30"/>
      <c r="U27" s="30"/>
      <c r="V27" s="30"/>
      <c r="W27" s="30"/>
      <c r="X27" s="30"/>
    </row>
    <row r="28" spans="1:24" ht="30" x14ac:dyDescent="0.25">
      <c r="A28" s="25"/>
      <c r="B28" s="30"/>
      <c r="C28" s="43"/>
      <c r="D28" s="43"/>
      <c r="E28" s="43"/>
      <c r="F28" s="1" t="s">
        <v>21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43"/>
      <c r="P28" s="43"/>
      <c r="Q28" s="30"/>
      <c r="R28" s="30"/>
      <c r="S28" s="30"/>
      <c r="T28" s="30"/>
      <c r="U28" s="30"/>
      <c r="V28" s="30"/>
      <c r="W28" s="30"/>
      <c r="X28" s="30"/>
    </row>
    <row r="29" spans="1:24" x14ac:dyDescent="0.25">
      <c r="A29" s="25"/>
      <c r="B29" s="30"/>
      <c r="C29" s="43"/>
      <c r="D29" s="43"/>
      <c r="E29" s="43"/>
      <c r="F29" s="1" t="s">
        <v>22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43"/>
      <c r="P29" s="43"/>
      <c r="Q29" s="30"/>
      <c r="R29" s="30"/>
      <c r="S29" s="30"/>
      <c r="T29" s="30"/>
      <c r="U29" s="30"/>
      <c r="V29" s="30"/>
      <c r="W29" s="30"/>
      <c r="X29" s="30"/>
    </row>
    <row r="30" spans="1:24" x14ac:dyDescent="0.25">
      <c r="A30" s="26"/>
      <c r="B30" s="30"/>
      <c r="C30" s="43"/>
      <c r="D30" s="43"/>
      <c r="E30" s="43"/>
      <c r="F30" s="1"/>
      <c r="G30" s="12"/>
      <c r="H30" s="12"/>
      <c r="I30" s="12"/>
      <c r="J30" s="12"/>
      <c r="K30" s="12"/>
      <c r="L30" s="12"/>
      <c r="M30" s="12"/>
      <c r="N30" s="12"/>
      <c r="O30" s="43"/>
      <c r="P30" s="43"/>
      <c r="Q30" s="30"/>
      <c r="R30" s="30"/>
      <c r="S30" s="30"/>
      <c r="T30" s="30"/>
      <c r="U30" s="30"/>
      <c r="V30" s="30"/>
      <c r="W30" s="30"/>
      <c r="X30" s="30"/>
    </row>
    <row r="31" spans="1:24" x14ac:dyDescent="0.25">
      <c r="A31" s="24" t="s">
        <v>61</v>
      </c>
      <c r="B31" s="30" t="s">
        <v>25</v>
      </c>
      <c r="C31" s="43">
        <v>2014</v>
      </c>
      <c r="D31" s="43">
        <v>2020</v>
      </c>
      <c r="E31" s="43"/>
      <c r="F31" s="1" t="s">
        <v>17</v>
      </c>
      <c r="G31" s="12">
        <f>G32</f>
        <v>103272.26999999999</v>
      </c>
      <c r="H31" s="12">
        <f t="shared" ref="H31:N31" si="15">H32</f>
        <v>0</v>
      </c>
      <c r="I31" s="12">
        <f t="shared" si="15"/>
        <v>0</v>
      </c>
      <c r="J31" s="12">
        <f t="shared" si="15"/>
        <v>15744.48</v>
      </c>
      <c r="K31" s="12">
        <f t="shared" si="15"/>
        <v>87527.79</v>
      </c>
      <c r="L31" s="12">
        <f t="shared" si="15"/>
        <v>0</v>
      </c>
      <c r="M31" s="12">
        <f t="shared" si="15"/>
        <v>0</v>
      </c>
      <c r="N31" s="12">
        <f t="shared" si="15"/>
        <v>0</v>
      </c>
      <c r="O31" s="43"/>
      <c r="P31" s="43"/>
      <c r="Q31" s="30"/>
      <c r="R31" s="30"/>
      <c r="S31" s="30"/>
      <c r="T31" s="30"/>
      <c r="U31" s="30"/>
      <c r="V31" s="30"/>
      <c r="W31" s="30"/>
      <c r="X31" s="30"/>
    </row>
    <row r="32" spans="1:24" ht="30" x14ac:dyDescent="0.25">
      <c r="A32" s="25"/>
      <c r="B32" s="30"/>
      <c r="C32" s="43"/>
      <c r="D32" s="43"/>
      <c r="E32" s="43"/>
      <c r="F32" s="1" t="s">
        <v>18</v>
      </c>
      <c r="G32" s="12">
        <f>G33+G34</f>
        <v>103272.26999999999</v>
      </c>
      <c r="H32" s="12">
        <f t="shared" ref="H32:N32" si="16">H33+H34</f>
        <v>0</v>
      </c>
      <c r="I32" s="12">
        <f t="shared" si="16"/>
        <v>0</v>
      </c>
      <c r="J32" s="12">
        <f t="shared" si="16"/>
        <v>15744.48</v>
      </c>
      <c r="K32" s="12">
        <f t="shared" si="16"/>
        <v>87527.79</v>
      </c>
      <c r="L32" s="12">
        <f t="shared" ref="L32:M32" si="17">L33+L34</f>
        <v>0</v>
      </c>
      <c r="M32" s="12">
        <f t="shared" si="17"/>
        <v>0</v>
      </c>
      <c r="N32" s="12">
        <f t="shared" si="16"/>
        <v>0</v>
      </c>
      <c r="O32" s="43"/>
      <c r="P32" s="43"/>
      <c r="Q32" s="30"/>
      <c r="R32" s="30"/>
      <c r="S32" s="30"/>
      <c r="T32" s="30"/>
      <c r="U32" s="30"/>
      <c r="V32" s="30"/>
      <c r="W32" s="30"/>
      <c r="X32" s="30"/>
    </row>
    <row r="33" spans="1:24" ht="30" x14ac:dyDescent="0.25">
      <c r="A33" s="25"/>
      <c r="B33" s="30"/>
      <c r="C33" s="43"/>
      <c r="D33" s="43"/>
      <c r="E33" s="43"/>
      <c r="F33" s="1" t="s">
        <v>19</v>
      </c>
      <c r="G33" s="12">
        <f>SUM(H33:N33)</f>
        <v>103272.26999999999</v>
      </c>
      <c r="H33" s="12">
        <v>0</v>
      </c>
      <c r="I33" s="12">
        <v>0</v>
      </c>
      <c r="J33" s="12">
        <v>15744.48</v>
      </c>
      <c r="K33" s="12">
        <v>87527.79</v>
      </c>
      <c r="L33" s="12">
        <v>0</v>
      </c>
      <c r="M33" s="12">
        <v>0</v>
      </c>
      <c r="N33" s="12">
        <v>0</v>
      </c>
      <c r="O33" s="43"/>
      <c r="P33" s="43"/>
      <c r="Q33" s="30"/>
      <c r="R33" s="30"/>
      <c r="S33" s="30"/>
      <c r="T33" s="30"/>
      <c r="U33" s="30"/>
      <c r="V33" s="30"/>
      <c r="W33" s="30"/>
      <c r="X33" s="30"/>
    </row>
    <row r="34" spans="1:24" ht="30" x14ac:dyDescent="0.25">
      <c r="A34" s="25"/>
      <c r="B34" s="30"/>
      <c r="C34" s="43"/>
      <c r="D34" s="43"/>
      <c r="E34" s="43"/>
      <c r="F34" s="1" t="s">
        <v>20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43"/>
      <c r="P34" s="43"/>
      <c r="Q34" s="30"/>
      <c r="R34" s="30"/>
      <c r="S34" s="30"/>
      <c r="T34" s="30"/>
      <c r="U34" s="30"/>
      <c r="V34" s="30"/>
      <c r="W34" s="30"/>
      <c r="X34" s="30"/>
    </row>
    <row r="35" spans="1:24" ht="30" x14ac:dyDescent="0.25">
      <c r="A35" s="25"/>
      <c r="B35" s="30"/>
      <c r="C35" s="43"/>
      <c r="D35" s="43"/>
      <c r="E35" s="43"/>
      <c r="F35" s="1" t="s">
        <v>21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43"/>
      <c r="P35" s="43"/>
      <c r="Q35" s="30"/>
      <c r="R35" s="30"/>
      <c r="S35" s="30"/>
      <c r="T35" s="30"/>
      <c r="U35" s="30"/>
      <c r="V35" s="30"/>
      <c r="W35" s="30"/>
      <c r="X35" s="30"/>
    </row>
    <row r="36" spans="1:24" x14ac:dyDescent="0.25">
      <c r="A36" s="25"/>
      <c r="B36" s="30"/>
      <c r="C36" s="43"/>
      <c r="D36" s="43"/>
      <c r="E36" s="43"/>
      <c r="F36" s="1" t="s">
        <v>22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43"/>
      <c r="P36" s="43"/>
      <c r="Q36" s="30"/>
      <c r="R36" s="30"/>
      <c r="S36" s="30"/>
      <c r="T36" s="30"/>
      <c r="U36" s="30"/>
      <c r="V36" s="30"/>
      <c r="W36" s="30"/>
      <c r="X36" s="30"/>
    </row>
    <row r="37" spans="1:24" x14ac:dyDescent="0.25">
      <c r="A37" s="26"/>
      <c r="B37" s="30"/>
      <c r="C37" s="43"/>
      <c r="D37" s="43"/>
      <c r="E37" s="43"/>
      <c r="F37" s="1"/>
      <c r="G37" s="12"/>
      <c r="H37" s="12"/>
      <c r="I37" s="12"/>
      <c r="J37" s="12"/>
      <c r="K37" s="12"/>
      <c r="L37" s="12"/>
      <c r="M37" s="12"/>
      <c r="N37" s="12"/>
      <c r="O37" s="43"/>
      <c r="P37" s="43"/>
      <c r="Q37" s="30"/>
      <c r="R37" s="30"/>
      <c r="S37" s="30"/>
      <c r="T37" s="30"/>
      <c r="U37" s="30"/>
      <c r="V37" s="30"/>
      <c r="W37" s="30"/>
      <c r="X37" s="30"/>
    </row>
    <row r="38" spans="1:24" ht="15" customHeight="1" x14ac:dyDescent="0.25">
      <c r="A38" s="24" t="s">
        <v>62</v>
      </c>
      <c r="B38" s="27" t="s">
        <v>26</v>
      </c>
      <c r="C38" s="27">
        <v>2014</v>
      </c>
      <c r="D38" s="43">
        <v>2020</v>
      </c>
      <c r="E38" s="27"/>
      <c r="F38" s="1" t="s">
        <v>17</v>
      </c>
      <c r="G38" s="12">
        <f>G45</f>
        <v>822288.46000000008</v>
      </c>
      <c r="H38" s="12">
        <f t="shared" ref="H38:N38" si="18">H45</f>
        <v>813078.29</v>
      </c>
      <c r="I38" s="12">
        <f t="shared" si="18"/>
        <v>7116.51</v>
      </c>
      <c r="J38" s="12">
        <f t="shared" si="18"/>
        <v>2093.66</v>
      </c>
      <c r="K38" s="12">
        <f t="shared" si="18"/>
        <v>0</v>
      </c>
      <c r="L38" s="12">
        <f t="shared" ref="L38:M38" si="19">L45</f>
        <v>0</v>
      </c>
      <c r="M38" s="12">
        <f t="shared" si="19"/>
        <v>0</v>
      </c>
      <c r="N38" s="12">
        <f t="shared" si="18"/>
        <v>0</v>
      </c>
      <c r="O38" s="2"/>
      <c r="P38" s="2"/>
      <c r="Q38" s="2"/>
      <c r="R38" s="2"/>
      <c r="S38" s="2"/>
      <c r="T38" s="2"/>
      <c r="U38" s="2"/>
      <c r="V38" s="16"/>
      <c r="W38" s="16"/>
      <c r="X38" s="2"/>
    </row>
    <row r="39" spans="1:24" ht="30" x14ac:dyDescent="0.25">
      <c r="A39" s="25"/>
      <c r="B39" s="28"/>
      <c r="C39" s="28"/>
      <c r="D39" s="43"/>
      <c r="E39" s="28"/>
      <c r="F39" s="1" t="s">
        <v>18</v>
      </c>
      <c r="G39" s="12">
        <f t="shared" ref="G39:N43" si="20">G46</f>
        <v>822288.46000000008</v>
      </c>
      <c r="H39" s="12">
        <f t="shared" si="20"/>
        <v>813078.29</v>
      </c>
      <c r="I39" s="12">
        <f t="shared" si="20"/>
        <v>7116.51</v>
      </c>
      <c r="J39" s="12">
        <f t="shared" si="20"/>
        <v>2093.66</v>
      </c>
      <c r="K39" s="12">
        <f t="shared" si="20"/>
        <v>0</v>
      </c>
      <c r="L39" s="12">
        <f t="shared" ref="L39:M39" si="21">L46</f>
        <v>0</v>
      </c>
      <c r="M39" s="12">
        <f t="shared" si="21"/>
        <v>0</v>
      </c>
      <c r="N39" s="12">
        <f t="shared" si="20"/>
        <v>0</v>
      </c>
      <c r="O39" s="2"/>
      <c r="P39" s="2"/>
      <c r="Q39" s="2"/>
      <c r="R39" s="2"/>
      <c r="S39" s="2"/>
      <c r="T39" s="2"/>
      <c r="U39" s="2"/>
      <c r="V39" s="16"/>
      <c r="W39" s="16"/>
      <c r="X39" s="2"/>
    </row>
    <row r="40" spans="1:24" ht="30" x14ac:dyDescent="0.25">
      <c r="A40" s="25"/>
      <c r="B40" s="28"/>
      <c r="C40" s="28"/>
      <c r="D40" s="43"/>
      <c r="E40" s="28"/>
      <c r="F40" s="1" t="s">
        <v>19</v>
      </c>
      <c r="G40" s="12">
        <f t="shared" si="20"/>
        <v>822288.46000000008</v>
      </c>
      <c r="H40" s="12">
        <f t="shared" si="20"/>
        <v>813078.29</v>
      </c>
      <c r="I40" s="12">
        <f t="shared" si="20"/>
        <v>7116.51</v>
      </c>
      <c r="J40" s="12">
        <f t="shared" si="20"/>
        <v>2093.66</v>
      </c>
      <c r="K40" s="12">
        <f t="shared" si="20"/>
        <v>0</v>
      </c>
      <c r="L40" s="12">
        <f t="shared" ref="L40:M40" si="22">L47</f>
        <v>0</v>
      </c>
      <c r="M40" s="12">
        <f t="shared" si="22"/>
        <v>0</v>
      </c>
      <c r="N40" s="12">
        <f t="shared" si="20"/>
        <v>0</v>
      </c>
      <c r="O40" s="2"/>
      <c r="P40" s="2"/>
      <c r="Q40" s="2"/>
      <c r="R40" s="2"/>
      <c r="S40" s="2"/>
      <c r="T40" s="2"/>
      <c r="U40" s="2"/>
      <c r="V40" s="16"/>
      <c r="W40" s="16"/>
      <c r="X40" s="2"/>
    </row>
    <row r="41" spans="1:24" ht="30" x14ac:dyDescent="0.25">
      <c r="A41" s="25"/>
      <c r="B41" s="28"/>
      <c r="C41" s="28"/>
      <c r="D41" s="43"/>
      <c r="E41" s="28"/>
      <c r="F41" s="1" t="s">
        <v>20</v>
      </c>
      <c r="G41" s="12">
        <f t="shared" si="20"/>
        <v>0</v>
      </c>
      <c r="H41" s="12">
        <f t="shared" si="20"/>
        <v>0</v>
      </c>
      <c r="I41" s="12">
        <f t="shared" si="20"/>
        <v>0</v>
      </c>
      <c r="J41" s="12">
        <f t="shared" si="20"/>
        <v>0</v>
      </c>
      <c r="K41" s="12">
        <f t="shared" si="20"/>
        <v>0</v>
      </c>
      <c r="L41" s="12">
        <f t="shared" ref="L41:M41" si="23">L48</f>
        <v>0</v>
      </c>
      <c r="M41" s="12">
        <f t="shared" si="23"/>
        <v>0</v>
      </c>
      <c r="N41" s="12">
        <f t="shared" si="20"/>
        <v>0</v>
      </c>
      <c r="O41" s="2"/>
      <c r="P41" s="2"/>
      <c r="Q41" s="2"/>
      <c r="R41" s="2"/>
      <c r="S41" s="2"/>
      <c r="T41" s="2"/>
      <c r="U41" s="2"/>
      <c r="V41" s="16"/>
      <c r="W41" s="16"/>
      <c r="X41" s="2"/>
    </row>
    <row r="42" spans="1:24" ht="30" x14ac:dyDescent="0.25">
      <c r="A42" s="25"/>
      <c r="B42" s="28"/>
      <c r="C42" s="28"/>
      <c r="D42" s="43"/>
      <c r="E42" s="28"/>
      <c r="F42" s="1" t="s">
        <v>21</v>
      </c>
      <c r="G42" s="12">
        <f t="shared" si="20"/>
        <v>0</v>
      </c>
      <c r="H42" s="12">
        <f t="shared" si="20"/>
        <v>0</v>
      </c>
      <c r="I42" s="12">
        <f t="shared" si="20"/>
        <v>0</v>
      </c>
      <c r="J42" s="12">
        <f t="shared" si="20"/>
        <v>0</v>
      </c>
      <c r="K42" s="12">
        <f t="shared" si="20"/>
        <v>0</v>
      </c>
      <c r="L42" s="12">
        <f t="shared" ref="L42:M42" si="24">L49</f>
        <v>0</v>
      </c>
      <c r="M42" s="12">
        <f t="shared" si="24"/>
        <v>0</v>
      </c>
      <c r="N42" s="12">
        <f t="shared" si="20"/>
        <v>0</v>
      </c>
      <c r="O42" s="2"/>
      <c r="P42" s="2"/>
      <c r="Q42" s="2"/>
      <c r="R42" s="2"/>
      <c r="S42" s="2"/>
      <c r="T42" s="2"/>
      <c r="U42" s="2"/>
      <c r="V42" s="16"/>
      <c r="W42" s="16"/>
      <c r="X42" s="2"/>
    </row>
    <row r="43" spans="1:24" x14ac:dyDescent="0.25">
      <c r="A43" s="25"/>
      <c r="B43" s="28"/>
      <c r="C43" s="28"/>
      <c r="D43" s="43"/>
      <c r="E43" s="28"/>
      <c r="F43" s="1" t="s">
        <v>22</v>
      </c>
      <c r="G43" s="12">
        <f t="shared" si="20"/>
        <v>0</v>
      </c>
      <c r="H43" s="12">
        <f t="shared" si="20"/>
        <v>0</v>
      </c>
      <c r="I43" s="12">
        <f t="shared" si="20"/>
        <v>0</v>
      </c>
      <c r="J43" s="12">
        <f t="shared" si="20"/>
        <v>0</v>
      </c>
      <c r="K43" s="12">
        <f t="shared" si="20"/>
        <v>0</v>
      </c>
      <c r="L43" s="12">
        <f t="shared" ref="L43:M43" si="25">L50</f>
        <v>0</v>
      </c>
      <c r="M43" s="12">
        <f t="shared" si="25"/>
        <v>0</v>
      </c>
      <c r="N43" s="12">
        <f t="shared" si="20"/>
        <v>0</v>
      </c>
      <c r="O43" s="2"/>
      <c r="P43" s="2"/>
      <c r="Q43" s="2"/>
      <c r="R43" s="2"/>
      <c r="S43" s="2"/>
      <c r="T43" s="2"/>
      <c r="U43" s="2"/>
      <c r="V43" s="16"/>
      <c r="W43" s="16"/>
      <c r="X43" s="2"/>
    </row>
    <row r="44" spans="1:24" x14ac:dyDescent="0.25">
      <c r="A44" s="26"/>
      <c r="B44" s="29"/>
      <c r="C44" s="29"/>
      <c r="D44" s="43"/>
      <c r="E44" s="29"/>
      <c r="F44" s="1"/>
      <c r="G44" s="12"/>
      <c r="H44" s="12"/>
      <c r="I44" s="12"/>
      <c r="J44" s="12"/>
      <c r="K44" s="12"/>
      <c r="L44" s="12"/>
      <c r="M44" s="12"/>
      <c r="N44" s="12"/>
      <c r="O44" s="2"/>
      <c r="P44" s="2"/>
      <c r="Q44" s="2"/>
      <c r="R44" s="2"/>
      <c r="S44" s="2"/>
      <c r="T44" s="2"/>
      <c r="U44" s="2"/>
      <c r="V44" s="16"/>
      <c r="W44" s="16"/>
      <c r="X44" s="2"/>
    </row>
    <row r="45" spans="1:24" ht="15" customHeight="1" x14ac:dyDescent="0.25">
      <c r="A45" s="24" t="s">
        <v>63</v>
      </c>
      <c r="B45" s="27" t="s">
        <v>27</v>
      </c>
      <c r="C45" s="27">
        <v>2014</v>
      </c>
      <c r="D45" s="27">
        <v>2020</v>
      </c>
      <c r="E45" s="27"/>
      <c r="F45" s="1" t="s">
        <v>17</v>
      </c>
      <c r="G45" s="12">
        <f>G46</f>
        <v>822288.46000000008</v>
      </c>
      <c r="H45" s="12">
        <f t="shared" ref="H45:N45" si="26">H46</f>
        <v>813078.29</v>
      </c>
      <c r="I45" s="12">
        <f t="shared" si="26"/>
        <v>7116.51</v>
      </c>
      <c r="J45" s="12">
        <f t="shared" si="26"/>
        <v>2093.66</v>
      </c>
      <c r="K45" s="12">
        <f t="shared" si="26"/>
        <v>0</v>
      </c>
      <c r="L45" s="12">
        <f t="shared" si="26"/>
        <v>0</v>
      </c>
      <c r="M45" s="12">
        <f t="shared" si="26"/>
        <v>0</v>
      </c>
      <c r="N45" s="12">
        <f t="shared" si="26"/>
        <v>0</v>
      </c>
      <c r="O45" s="2"/>
      <c r="P45" s="2"/>
      <c r="Q45" s="2"/>
      <c r="R45" s="2"/>
      <c r="S45" s="2"/>
      <c r="T45" s="2"/>
      <c r="U45" s="2"/>
      <c r="V45" s="16"/>
      <c r="W45" s="16"/>
      <c r="X45" s="2"/>
    </row>
    <row r="46" spans="1:24" ht="30" x14ac:dyDescent="0.25">
      <c r="A46" s="25"/>
      <c r="B46" s="28"/>
      <c r="C46" s="28"/>
      <c r="D46" s="28"/>
      <c r="E46" s="28"/>
      <c r="F46" s="1" t="s">
        <v>18</v>
      </c>
      <c r="G46" s="12">
        <f>G47+G48</f>
        <v>822288.46000000008</v>
      </c>
      <c r="H46" s="12">
        <f t="shared" ref="H46:N46" si="27">H47+H48</f>
        <v>813078.29</v>
      </c>
      <c r="I46" s="12">
        <f t="shared" si="27"/>
        <v>7116.51</v>
      </c>
      <c r="J46" s="12">
        <f t="shared" si="27"/>
        <v>2093.66</v>
      </c>
      <c r="K46" s="12">
        <f t="shared" si="27"/>
        <v>0</v>
      </c>
      <c r="L46" s="12">
        <f t="shared" ref="L46:M46" si="28">L47+L48</f>
        <v>0</v>
      </c>
      <c r="M46" s="12">
        <f t="shared" si="28"/>
        <v>0</v>
      </c>
      <c r="N46" s="12">
        <f t="shared" si="27"/>
        <v>0</v>
      </c>
      <c r="O46" s="2"/>
      <c r="P46" s="2"/>
      <c r="Q46" s="2"/>
      <c r="R46" s="2"/>
      <c r="S46" s="2"/>
      <c r="T46" s="2"/>
      <c r="U46" s="2"/>
      <c r="V46" s="16"/>
      <c r="W46" s="16"/>
      <c r="X46" s="2"/>
    </row>
    <row r="47" spans="1:24" ht="30" x14ac:dyDescent="0.25">
      <c r="A47" s="25"/>
      <c r="B47" s="28"/>
      <c r="C47" s="28"/>
      <c r="D47" s="28"/>
      <c r="E47" s="28"/>
      <c r="F47" s="1" t="s">
        <v>19</v>
      </c>
      <c r="G47" s="12">
        <f>SUM(H47:N47)</f>
        <v>822288.46000000008</v>
      </c>
      <c r="H47" s="12">
        <v>813078.29</v>
      </c>
      <c r="I47" s="12">
        <v>7116.51</v>
      </c>
      <c r="J47" s="12">
        <v>2093.66</v>
      </c>
      <c r="K47" s="12">
        <v>0</v>
      </c>
      <c r="L47" s="12">
        <v>0</v>
      </c>
      <c r="M47" s="12">
        <v>0</v>
      </c>
      <c r="N47" s="12">
        <v>0</v>
      </c>
      <c r="O47" s="2"/>
      <c r="P47" s="2"/>
      <c r="Q47" s="2"/>
      <c r="R47" s="2"/>
      <c r="S47" s="2"/>
      <c r="T47" s="2"/>
      <c r="U47" s="2"/>
      <c r="V47" s="16"/>
      <c r="W47" s="16"/>
      <c r="X47" s="2"/>
    </row>
    <row r="48" spans="1:24" ht="30" x14ac:dyDescent="0.25">
      <c r="A48" s="25"/>
      <c r="B48" s="28"/>
      <c r="C48" s="28"/>
      <c r="D48" s="28"/>
      <c r="E48" s="28"/>
      <c r="F48" s="1" t="s">
        <v>20</v>
      </c>
      <c r="G48" s="12">
        <f t="shared" ref="G48:G50" si="29">SUM(H48:N48)</f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2"/>
      <c r="P48" s="2"/>
      <c r="Q48" s="2"/>
      <c r="R48" s="2"/>
      <c r="S48" s="2"/>
      <c r="T48" s="2"/>
      <c r="U48" s="2"/>
      <c r="V48" s="16"/>
      <c r="W48" s="16"/>
      <c r="X48" s="2"/>
    </row>
    <row r="49" spans="1:24" ht="30" x14ac:dyDescent="0.25">
      <c r="A49" s="25"/>
      <c r="B49" s="28"/>
      <c r="C49" s="28"/>
      <c r="D49" s="28"/>
      <c r="E49" s="28"/>
      <c r="F49" s="1" t="s">
        <v>21</v>
      </c>
      <c r="G49" s="12">
        <f t="shared" si="29"/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2"/>
      <c r="P49" s="2"/>
      <c r="Q49" s="2"/>
      <c r="R49" s="2"/>
      <c r="S49" s="2"/>
      <c r="T49" s="2"/>
      <c r="U49" s="2"/>
      <c r="V49" s="16"/>
      <c r="W49" s="16"/>
      <c r="X49" s="2"/>
    </row>
    <row r="50" spans="1:24" x14ac:dyDescent="0.25">
      <c r="A50" s="26"/>
      <c r="B50" s="29"/>
      <c r="C50" s="29"/>
      <c r="D50" s="29"/>
      <c r="E50" s="29"/>
      <c r="F50" s="1" t="s">
        <v>22</v>
      </c>
      <c r="G50" s="12">
        <f t="shared" si="29"/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2"/>
      <c r="P50" s="2"/>
      <c r="Q50" s="2"/>
      <c r="R50" s="2"/>
      <c r="S50" s="2"/>
      <c r="T50" s="2"/>
      <c r="U50" s="2"/>
      <c r="V50" s="16"/>
      <c r="W50" s="16"/>
      <c r="X50" s="2"/>
    </row>
    <row r="51" spans="1:24" x14ac:dyDescent="0.25">
      <c r="A51" s="42"/>
      <c r="B51" s="43" t="s">
        <v>28</v>
      </c>
      <c r="C51" s="43"/>
      <c r="D51" s="43"/>
      <c r="E51" s="43"/>
      <c r="F51" s="1" t="s">
        <v>17</v>
      </c>
      <c r="G51" s="12">
        <f>G11</f>
        <v>1256304.73</v>
      </c>
      <c r="H51" s="12">
        <f t="shared" ref="H51:N51" si="30">H11</f>
        <v>813078.29</v>
      </c>
      <c r="I51" s="12">
        <f t="shared" si="30"/>
        <v>7116.51</v>
      </c>
      <c r="J51" s="12">
        <f t="shared" si="30"/>
        <v>17838.14</v>
      </c>
      <c r="K51" s="12">
        <f t="shared" si="30"/>
        <v>87527.79</v>
      </c>
      <c r="L51" s="12">
        <f t="shared" ref="L51:M51" si="31">L11</f>
        <v>130744</v>
      </c>
      <c r="M51" s="12">
        <f t="shared" si="31"/>
        <v>100000</v>
      </c>
      <c r="N51" s="12">
        <f t="shared" si="30"/>
        <v>100000</v>
      </c>
      <c r="O51" s="30"/>
      <c r="P51" s="30"/>
      <c r="Q51" s="30"/>
      <c r="R51" s="30"/>
      <c r="S51" s="30"/>
      <c r="T51" s="30"/>
      <c r="U51" s="30"/>
      <c r="V51" s="30"/>
      <c r="W51" s="30"/>
      <c r="X51" s="30"/>
    </row>
    <row r="52" spans="1:24" ht="30" x14ac:dyDescent="0.25">
      <c r="A52" s="42"/>
      <c r="B52" s="43"/>
      <c r="C52" s="43"/>
      <c r="D52" s="43"/>
      <c r="E52" s="43"/>
      <c r="F52" s="1" t="s">
        <v>18</v>
      </c>
      <c r="G52" s="12">
        <f t="shared" ref="G52:N56" si="32">G12</f>
        <v>1359577</v>
      </c>
      <c r="H52" s="12">
        <f t="shared" si="32"/>
        <v>813078.29</v>
      </c>
      <c r="I52" s="12">
        <f t="shared" si="32"/>
        <v>7116.51</v>
      </c>
      <c r="J52" s="12">
        <f t="shared" si="32"/>
        <v>17838.14</v>
      </c>
      <c r="K52" s="12">
        <f t="shared" si="32"/>
        <v>87527.79</v>
      </c>
      <c r="L52" s="12">
        <f t="shared" ref="L52:M52" si="33">L12</f>
        <v>130744</v>
      </c>
      <c r="M52" s="12">
        <f t="shared" si="33"/>
        <v>100000</v>
      </c>
      <c r="N52" s="12">
        <f t="shared" si="32"/>
        <v>100000</v>
      </c>
      <c r="O52" s="30"/>
      <c r="P52" s="30"/>
      <c r="Q52" s="30"/>
      <c r="R52" s="30"/>
      <c r="S52" s="30"/>
      <c r="T52" s="30"/>
      <c r="U52" s="30"/>
      <c r="V52" s="30"/>
      <c r="W52" s="30"/>
      <c r="X52" s="30"/>
    </row>
    <row r="53" spans="1:24" ht="30" x14ac:dyDescent="0.25">
      <c r="A53" s="42"/>
      <c r="B53" s="43"/>
      <c r="C53" s="43"/>
      <c r="D53" s="43"/>
      <c r="E53" s="43"/>
      <c r="F53" s="1" t="s">
        <v>19</v>
      </c>
      <c r="G53" s="12">
        <f t="shared" si="32"/>
        <v>1256304.73</v>
      </c>
      <c r="H53" s="12">
        <f t="shared" si="32"/>
        <v>813078.29</v>
      </c>
      <c r="I53" s="12">
        <f t="shared" si="32"/>
        <v>7116.51</v>
      </c>
      <c r="J53" s="12">
        <f t="shared" si="32"/>
        <v>17838.14</v>
      </c>
      <c r="K53" s="12">
        <f t="shared" si="32"/>
        <v>87527.79</v>
      </c>
      <c r="L53" s="12">
        <f t="shared" ref="L53:M53" si="34">L13</f>
        <v>130744</v>
      </c>
      <c r="M53" s="12">
        <f t="shared" si="34"/>
        <v>100000</v>
      </c>
      <c r="N53" s="12">
        <f t="shared" si="32"/>
        <v>100000</v>
      </c>
      <c r="O53" s="30"/>
      <c r="P53" s="30"/>
      <c r="Q53" s="30"/>
      <c r="R53" s="30"/>
      <c r="S53" s="30"/>
      <c r="T53" s="30"/>
      <c r="U53" s="30"/>
      <c r="V53" s="30"/>
      <c r="W53" s="30"/>
      <c r="X53" s="30"/>
    </row>
    <row r="54" spans="1:24" ht="30" x14ac:dyDescent="0.25">
      <c r="A54" s="42"/>
      <c r="B54" s="43"/>
      <c r="C54" s="43"/>
      <c r="D54" s="43"/>
      <c r="E54" s="43"/>
      <c r="F54" s="1" t="s">
        <v>20</v>
      </c>
      <c r="G54" s="12">
        <f t="shared" si="32"/>
        <v>103272.26999999999</v>
      </c>
      <c r="H54" s="12">
        <f t="shared" si="32"/>
        <v>0</v>
      </c>
      <c r="I54" s="12">
        <f t="shared" si="32"/>
        <v>0</v>
      </c>
      <c r="J54" s="12">
        <f t="shared" si="32"/>
        <v>0</v>
      </c>
      <c r="K54" s="12">
        <f t="shared" si="32"/>
        <v>0</v>
      </c>
      <c r="L54" s="12">
        <f t="shared" ref="L54:M54" si="35">L14</f>
        <v>0</v>
      </c>
      <c r="M54" s="12">
        <f t="shared" si="35"/>
        <v>0</v>
      </c>
      <c r="N54" s="12">
        <f t="shared" si="32"/>
        <v>0</v>
      </c>
      <c r="O54" s="30"/>
      <c r="P54" s="30"/>
      <c r="Q54" s="30"/>
      <c r="R54" s="30"/>
      <c r="S54" s="30"/>
      <c r="T54" s="30"/>
      <c r="U54" s="30"/>
      <c r="V54" s="30"/>
      <c r="W54" s="30"/>
      <c r="X54" s="30"/>
    </row>
    <row r="55" spans="1:24" ht="30" x14ac:dyDescent="0.25">
      <c r="A55" s="42"/>
      <c r="B55" s="43"/>
      <c r="C55" s="43"/>
      <c r="D55" s="43"/>
      <c r="E55" s="43"/>
      <c r="F55" s="1" t="s">
        <v>21</v>
      </c>
      <c r="G55" s="12">
        <f t="shared" si="32"/>
        <v>0</v>
      </c>
      <c r="H55" s="12">
        <f t="shared" si="32"/>
        <v>0</v>
      </c>
      <c r="I55" s="12">
        <f t="shared" si="32"/>
        <v>0</v>
      </c>
      <c r="J55" s="12">
        <f t="shared" si="32"/>
        <v>0</v>
      </c>
      <c r="K55" s="12">
        <f t="shared" si="32"/>
        <v>0</v>
      </c>
      <c r="L55" s="12">
        <f t="shared" ref="L55:M55" si="36">L15</f>
        <v>0</v>
      </c>
      <c r="M55" s="12">
        <f t="shared" si="36"/>
        <v>0</v>
      </c>
      <c r="N55" s="12">
        <f t="shared" si="32"/>
        <v>0</v>
      </c>
      <c r="O55" s="30"/>
      <c r="P55" s="30"/>
      <c r="Q55" s="30"/>
      <c r="R55" s="30"/>
      <c r="S55" s="30"/>
      <c r="T55" s="30"/>
      <c r="U55" s="30"/>
      <c r="V55" s="30"/>
      <c r="W55" s="30"/>
      <c r="X55" s="30"/>
    </row>
    <row r="56" spans="1:24" x14ac:dyDescent="0.25">
      <c r="A56" s="42"/>
      <c r="B56" s="43"/>
      <c r="C56" s="43"/>
      <c r="D56" s="43"/>
      <c r="E56" s="43"/>
      <c r="F56" s="1" t="s">
        <v>22</v>
      </c>
      <c r="G56" s="12">
        <f t="shared" si="32"/>
        <v>0</v>
      </c>
      <c r="H56" s="12">
        <f t="shared" si="32"/>
        <v>0</v>
      </c>
      <c r="I56" s="12">
        <f t="shared" si="32"/>
        <v>0</v>
      </c>
      <c r="J56" s="12">
        <f t="shared" si="32"/>
        <v>0</v>
      </c>
      <c r="K56" s="12">
        <f t="shared" si="32"/>
        <v>0</v>
      </c>
      <c r="L56" s="12">
        <f t="shared" ref="L56:M56" si="37">L16</f>
        <v>0</v>
      </c>
      <c r="M56" s="12">
        <f t="shared" si="37"/>
        <v>0</v>
      </c>
      <c r="N56" s="12">
        <f t="shared" si="32"/>
        <v>0</v>
      </c>
      <c r="O56" s="30"/>
      <c r="P56" s="30"/>
      <c r="Q56" s="30"/>
      <c r="R56" s="30"/>
      <c r="S56" s="30"/>
      <c r="T56" s="30"/>
      <c r="U56" s="30"/>
      <c r="V56" s="30"/>
      <c r="W56" s="30"/>
      <c r="X56" s="30"/>
    </row>
    <row r="57" spans="1:24" x14ac:dyDescent="0.25">
      <c r="A57" s="43" t="s">
        <v>29</v>
      </c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</row>
    <row r="58" spans="1:24" ht="15.75" customHeight="1" x14ac:dyDescent="0.25">
      <c r="A58" s="43" t="s">
        <v>110</v>
      </c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</row>
    <row r="59" spans="1:24" x14ac:dyDescent="0.25">
      <c r="A59" s="43" t="s">
        <v>30</v>
      </c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</row>
    <row r="60" spans="1:24" ht="42.75" customHeight="1" x14ac:dyDescent="0.25">
      <c r="A60" s="42">
        <v>2</v>
      </c>
      <c r="B60" s="43" t="s">
        <v>31</v>
      </c>
      <c r="C60" s="43"/>
      <c r="D60" s="43"/>
      <c r="E60" s="43"/>
      <c r="F60" s="1" t="s">
        <v>17</v>
      </c>
      <c r="G60" s="12">
        <f>G61</f>
        <v>3308533.59</v>
      </c>
      <c r="H60" s="12">
        <f t="shared" ref="H60:N60" si="38">H61</f>
        <v>57353.279999999999</v>
      </c>
      <c r="I60" s="12">
        <f t="shared" si="38"/>
        <v>84269</v>
      </c>
      <c r="J60" s="12">
        <f t="shared" si="38"/>
        <v>406113.05</v>
      </c>
      <c r="K60" s="12">
        <f t="shared" si="38"/>
        <v>2751798.26</v>
      </c>
      <c r="L60" s="12">
        <f t="shared" si="38"/>
        <v>3000</v>
      </c>
      <c r="M60" s="12">
        <f t="shared" si="38"/>
        <v>3000</v>
      </c>
      <c r="N60" s="12">
        <f t="shared" si="38"/>
        <v>3000</v>
      </c>
      <c r="O60" s="1"/>
      <c r="P60" s="1"/>
      <c r="Q60" s="1"/>
      <c r="R60" s="1"/>
      <c r="S60" s="1"/>
      <c r="T60" s="1"/>
      <c r="U60" s="1"/>
      <c r="V60" s="17"/>
      <c r="W60" s="17"/>
      <c r="X60" s="1"/>
    </row>
    <row r="61" spans="1:24" ht="30" x14ac:dyDescent="0.25">
      <c r="A61" s="42"/>
      <c r="B61" s="43"/>
      <c r="C61" s="43"/>
      <c r="D61" s="43"/>
      <c r="E61" s="43"/>
      <c r="F61" s="1" t="s">
        <v>18</v>
      </c>
      <c r="G61" s="12">
        <f>G67+G79+G91</f>
        <v>3308533.59</v>
      </c>
      <c r="H61" s="12">
        <f t="shared" ref="H61:N61" si="39">H67+H79+H91</f>
        <v>57353.279999999999</v>
      </c>
      <c r="I61" s="12">
        <f t="shared" si="39"/>
        <v>84269</v>
      </c>
      <c r="J61" s="12">
        <f t="shared" si="39"/>
        <v>406113.05</v>
      </c>
      <c r="K61" s="12">
        <f t="shared" si="39"/>
        <v>2751798.26</v>
      </c>
      <c r="L61" s="12">
        <f t="shared" ref="L61:M61" si="40">L67+L79+L91</f>
        <v>3000</v>
      </c>
      <c r="M61" s="12">
        <f t="shared" si="40"/>
        <v>3000</v>
      </c>
      <c r="N61" s="12">
        <f t="shared" si="39"/>
        <v>3000</v>
      </c>
      <c r="O61" s="30"/>
      <c r="P61" s="30"/>
      <c r="Q61" s="30"/>
      <c r="R61" s="30"/>
      <c r="S61" s="30"/>
      <c r="T61" s="30"/>
      <c r="U61" s="30"/>
      <c r="V61" s="30"/>
      <c r="W61" s="30"/>
      <c r="X61" s="30"/>
    </row>
    <row r="62" spans="1:24" ht="30" x14ac:dyDescent="0.25">
      <c r="A62" s="42"/>
      <c r="B62" s="43"/>
      <c r="C62" s="43"/>
      <c r="D62" s="43"/>
      <c r="E62" s="43"/>
      <c r="F62" s="1" t="s">
        <v>19</v>
      </c>
      <c r="G62" s="12">
        <f>G68+G80+G92</f>
        <v>3308533.59</v>
      </c>
      <c r="H62" s="12">
        <f t="shared" ref="H62:N62" si="41">H68+H80+H92</f>
        <v>57353.279999999999</v>
      </c>
      <c r="I62" s="12">
        <f t="shared" si="41"/>
        <v>84269</v>
      </c>
      <c r="J62" s="12">
        <f t="shared" si="41"/>
        <v>406113.05</v>
      </c>
      <c r="K62" s="12">
        <f t="shared" si="41"/>
        <v>2751798.26</v>
      </c>
      <c r="L62" s="12">
        <f t="shared" ref="L62:M62" si="42">L68+L80+L92</f>
        <v>3000</v>
      </c>
      <c r="M62" s="12">
        <f t="shared" si="42"/>
        <v>3000</v>
      </c>
      <c r="N62" s="12">
        <f t="shared" si="41"/>
        <v>3000</v>
      </c>
      <c r="O62" s="30"/>
      <c r="P62" s="30"/>
      <c r="Q62" s="30"/>
      <c r="R62" s="30"/>
      <c r="S62" s="30"/>
      <c r="T62" s="30"/>
      <c r="U62" s="30"/>
      <c r="V62" s="30"/>
      <c r="W62" s="30"/>
      <c r="X62" s="30"/>
    </row>
    <row r="63" spans="1:24" ht="30" x14ac:dyDescent="0.25">
      <c r="A63" s="42"/>
      <c r="B63" s="43"/>
      <c r="C63" s="43"/>
      <c r="D63" s="43"/>
      <c r="E63" s="43"/>
      <c r="F63" s="1" t="s">
        <v>20</v>
      </c>
      <c r="G63" s="12">
        <f>G69+G81+G93</f>
        <v>0</v>
      </c>
      <c r="H63" s="12">
        <f t="shared" ref="H63:N63" si="43">H69+H81+H93</f>
        <v>0</v>
      </c>
      <c r="I63" s="12">
        <f t="shared" si="43"/>
        <v>0</v>
      </c>
      <c r="J63" s="12">
        <f t="shared" si="43"/>
        <v>0</v>
      </c>
      <c r="K63" s="12">
        <f t="shared" si="43"/>
        <v>0</v>
      </c>
      <c r="L63" s="12">
        <f t="shared" ref="L63:M63" si="44">L69+L81+L93</f>
        <v>0</v>
      </c>
      <c r="M63" s="12">
        <f t="shared" si="44"/>
        <v>0</v>
      </c>
      <c r="N63" s="12">
        <f t="shared" si="43"/>
        <v>0</v>
      </c>
      <c r="O63" s="30"/>
      <c r="P63" s="30"/>
      <c r="Q63" s="30"/>
      <c r="R63" s="30"/>
      <c r="S63" s="30"/>
      <c r="T63" s="30"/>
      <c r="U63" s="30"/>
      <c r="V63" s="30"/>
      <c r="W63" s="30"/>
      <c r="X63" s="30"/>
    </row>
    <row r="64" spans="1:24" ht="30" x14ac:dyDescent="0.25">
      <c r="A64" s="42"/>
      <c r="B64" s="43"/>
      <c r="C64" s="43"/>
      <c r="D64" s="43"/>
      <c r="E64" s="43"/>
      <c r="F64" s="1" t="s">
        <v>21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30"/>
      <c r="P64" s="30"/>
      <c r="Q64" s="30"/>
      <c r="R64" s="30"/>
      <c r="S64" s="30"/>
      <c r="T64" s="30"/>
      <c r="U64" s="30"/>
      <c r="V64" s="30"/>
      <c r="W64" s="30"/>
      <c r="X64" s="30"/>
    </row>
    <row r="65" spans="1:24" x14ac:dyDescent="0.25">
      <c r="A65" s="42"/>
      <c r="B65" s="43"/>
      <c r="C65" s="43"/>
      <c r="D65" s="43"/>
      <c r="E65" s="43"/>
      <c r="F65" s="1" t="s">
        <v>22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30"/>
      <c r="P65" s="30"/>
      <c r="Q65" s="30"/>
      <c r="R65" s="30"/>
      <c r="S65" s="30"/>
      <c r="T65" s="30"/>
      <c r="U65" s="30"/>
      <c r="V65" s="30"/>
      <c r="W65" s="30"/>
      <c r="X65" s="30"/>
    </row>
    <row r="66" spans="1:24" x14ac:dyDescent="0.25">
      <c r="A66" s="42" t="s">
        <v>64</v>
      </c>
      <c r="B66" s="43" t="s">
        <v>32</v>
      </c>
      <c r="C66" s="43">
        <v>2014</v>
      </c>
      <c r="D66" s="43">
        <v>2020</v>
      </c>
      <c r="E66" s="43"/>
      <c r="F66" s="1" t="s">
        <v>17</v>
      </c>
      <c r="G66" s="12">
        <f>G72</f>
        <v>3110895.59</v>
      </c>
      <c r="H66" s="12">
        <f t="shared" ref="H66:N66" si="45">H72</f>
        <v>7447.28</v>
      </c>
      <c r="I66" s="12">
        <f t="shared" si="45"/>
        <v>42025</v>
      </c>
      <c r="J66" s="12">
        <f t="shared" si="45"/>
        <v>360369.05</v>
      </c>
      <c r="K66" s="12">
        <f t="shared" si="45"/>
        <v>2701054.26</v>
      </c>
      <c r="L66" s="12">
        <f t="shared" ref="L66:M66" si="46">L72</f>
        <v>0</v>
      </c>
      <c r="M66" s="12">
        <f t="shared" si="46"/>
        <v>0</v>
      </c>
      <c r="N66" s="12">
        <f t="shared" si="45"/>
        <v>0</v>
      </c>
      <c r="O66" s="30"/>
      <c r="P66" s="30"/>
      <c r="Q66" s="30"/>
      <c r="R66" s="30"/>
      <c r="S66" s="30"/>
      <c r="T66" s="30"/>
      <c r="U66" s="30"/>
      <c r="V66" s="30"/>
      <c r="W66" s="30"/>
      <c r="X66" s="30"/>
    </row>
    <row r="67" spans="1:24" ht="30" x14ac:dyDescent="0.25">
      <c r="A67" s="42"/>
      <c r="B67" s="43"/>
      <c r="C67" s="43"/>
      <c r="D67" s="43"/>
      <c r="E67" s="43"/>
      <c r="F67" s="1" t="s">
        <v>18</v>
      </c>
      <c r="G67" s="12">
        <f t="shared" ref="G67:N71" si="47">G73</f>
        <v>3110895.59</v>
      </c>
      <c r="H67" s="12">
        <f t="shared" si="47"/>
        <v>7447.28</v>
      </c>
      <c r="I67" s="12">
        <f t="shared" si="47"/>
        <v>42025</v>
      </c>
      <c r="J67" s="12">
        <f t="shared" si="47"/>
        <v>360369.05</v>
      </c>
      <c r="K67" s="12">
        <f t="shared" si="47"/>
        <v>2701054.26</v>
      </c>
      <c r="L67" s="12">
        <f t="shared" ref="L67:M67" si="48">L73</f>
        <v>0</v>
      </c>
      <c r="M67" s="12">
        <f t="shared" si="48"/>
        <v>0</v>
      </c>
      <c r="N67" s="12">
        <f t="shared" si="47"/>
        <v>0</v>
      </c>
      <c r="O67" s="30"/>
      <c r="P67" s="30"/>
      <c r="Q67" s="30"/>
      <c r="R67" s="30"/>
      <c r="S67" s="30"/>
      <c r="T67" s="30"/>
      <c r="U67" s="30"/>
      <c r="V67" s="30"/>
      <c r="W67" s="30"/>
      <c r="X67" s="30"/>
    </row>
    <row r="68" spans="1:24" ht="30" x14ac:dyDescent="0.25">
      <c r="A68" s="42"/>
      <c r="B68" s="43"/>
      <c r="C68" s="43"/>
      <c r="D68" s="43"/>
      <c r="E68" s="43"/>
      <c r="F68" s="1" t="s">
        <v>19</v>
      </c>
      <c r="G68" s="12">
        <f t="shared" si="47"/>
        <v>3110895.59</v>
      </c>
      <c r="H68" s="12">
        <f t="shared" si="47"/>
        <v>7447.28</v>
      </c>
      <c r="I68" s="12">
        <f t="shared" si="47"/>
        <v>42025</v>
      </c>
      <c r="J68" s="12">
        <f t="shared" si="47"/>
        <v>360369.05</v>
      </c>
      <c r="K68" s="12">
        <f t="shared" si="47"/>
        <v>2701054.26</v>
      </c>
      <c r="L68" s="12">
        <f t="shared" ref="L68:M68" si="49">L74</f>
        <v>0</v>
      </c>
      <c r="M68" s="12">
        <f t="shared" si="49"/>
        <v>0</v>
      </c>
      <c r="N68" s="12">
        <f t="shared" si="47"/>
        <v>0</v>
      </c>
      <c r="O68" s="30"/>
      <c r="P68" s="30"/>
      <c r="Q68" s="30"/>
      <c r="R68" s="30"/>
      <c r="S68" s="30"/>
      <c r="T68" s="30"/>
      <c r="U68" s="30"/>
      <c r="V68" s="30"/>
      <c r="W68" s="30"/>
      <c r="X68" s="30"/>
    </row>
    <row r="69" spans="1:24" ht="30" x14ac:dyDescent="0.25">
      <c r="A69" s="42"/>
      <c r="B69" s="43"/>
      <c r="C69" s="43"/>
      <c r="D69" s="43"/>
      <c r="E69" s="43"/>
      <c r="F69" s="1" t="s">
        <v>20</v>
      </c>
      <c r="G69" s="12">
        <f t="shared" si="47"/>
        <v>0</v>
      </c>
      <c r="H69" s="12">
        <f t="shared" si="47"/>
        <v>0</v>
      </c>
      <c r="I69" s="12">
        <f t="shared" si="47"/>
        <v>0</v>
      </c>
      <c r="J69" s="12">
        <f t="shared" si="47"/>
        <v>0</v>
      </c>
      <c r="K69" s="12">
        <f t="shared" si="47"/>
        <v>0</v>
      </c>
      <c r="L69" s="12">
        <f t="shared" ref="L69:M69" si="50">L75</f>
        <v>0</v>
      </c>
      <c r="M69" s="12">
        <f t="shared" si="50"/>
        <v>0</v>
      </c>
      <c r="N69" s="12">
        <f t="shared" si="47"/>
        <v>0</v>
      </c>
      <c r="O69" s="30"/>
      <c r="P69" s="30"/>
      <c r="Q69" s="30"/>
      <c r="R69" s="30"/>
      <c r="S69" s="30"/>
      <c r="T69" s="30"/>
      <c r="U69" s="30"/>
      <c r="V69" s="30"/>
      <c r="W69" s="30"/>
      <c r="X69" s="30"/>
    </row>
    <row r="70" spans="1:24" ht="30" x14ac:dyDescent="0.25">
      <c r="A70" s="42"/>
      <c r="B70" s="43"/>
      <c r="C70" s="43"/>
      <c r="D70" s="43"/>
      <c r="E70" s="43"/>
      <c r="F70" s="1" t="s">
        <v>21</v>
      </c>
      <c r="G70" s="12">
        <f t="shared" si="47"/>
        <v>0</v>
      </c>
      <c r="H70" s="12">
        <f t="shared" si="47"/>
        <v>0</v>
      </c>
      <c r="I70" s="12">
        <f t="shared" si="47"/>
        <v>0</v>
      </c>
      <c r="J70" s="12">
        <f t="shared" si="47"/>
        <v>0</v>
      </c>
      <c r="K70" s="12">
        <f t="shared" si="47"/>
        <v>0</v>
      </c>
      <c r="L70" s="12">
        <f t="shared" ref="L70:M70" si="51">L76</f>
        <v>0</v>
      </c>
      <c r="M70" s="12">
        <f t="shared" si="51"/>
        <v>0</v>
      </c>
      <c r="N70" s="12">
        <f t="shared" si="47"/>
        <v>0</v>
      </c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 x14ac:dyDescent="0.25">
      <c r="A71" s="42"/>
      <c r="B71" s="43"/>
      <c r="C71" s="43"/>
      <c r="D71" s="43"/>
      <c r="E71" s="43"/>
      <c r="F71" s="1" t="s">
        <v>22</v>
      </c>
      <c r="G71" s="12">
        <f t="shared" si="47"/>
        <v>0</v>
      </c>
      <c r="H71" s="12">
        <f t="shared" si="47"/>
        <v>0</v>
      </c>
      <c r="I71" s="12">
        <f t="shared" si="47"/>
        <v>0</v>
      </c>
      <c r="J71" s="12">
        <f t="shared" si="47"/>
        <v>0</v>
      </c>
      <c r="K71" s="12">
        <f t="shared" si="47"/>
        <v>0</v>
      </c>
      <c r="L71" s="12">
        <f t="shared" ref="L71:M71" si="52">L77</f>
        <v>0</v>
      </c>
      <c r="M71" s="12">
        <f t="shared" si="52"/>
        <v>0</v>
      </c>
      <c r="N71" s="12">
        <f t="shared" si="47"/>
        <v>0</v>
      </c>
      <c r="O71" s="30"/>
      <c r="P71" s="30"/>
      <c r="Q71" s="30"/>
      <c r="R71" s="30"/>
      <c r="S71" s="30"/>
      <c r="T71" s="30"/>
      <c r="U71" s="30"/>
      <c r="V71" s="30"/>
      <c r="W71" s="30"/>
      <c r="X71" s="30"/>
    </row>
    <row r="72" spans="1:24" ht="24.75" customHeight="1" x14ac:dyDescent="0.25">
      <c r="A72" s="24" t="s">
        <v>65</v>
      </c>
      <c r="B72" s="27" t="s">
        <v>33</v>
      </c>
      <c r="C72" s="27">
        <v>2014</v>
      </c>
      <c r="D72" s="43">
        <v>2020</v>
      </c>
      <c r="E72" s="27"/>
      <c r="F72" s="1" t="s">
        <v>17</v>
      </c>
      <c r="G72" s="12">
        <f>G73</f>
        <v>3110895.59</v>
      </c>
      <c r="H72" s="12">
        <f t="shared" ref="H72:N72" si="53">H73</f>
        <v>7447.28</v>
      </c>
      <c r="I72" s="12">
        <f t="shared" si="53"/>
        <v>42025</v>
      </c>
      <c r="J72" s="12">
        <f t="shared" si="53"/>
        <v>360369.05</v>
      </c>
      <c r="K72" s="12">
        <f t="shared" si="53"/>
        <v>2701054.26</v>
      </c>
      <c r="L72" s="12">
        <f t="shared" si="53"/>
        <v>0</v>
      </c>
      <c r="M72" s="12">
        <f t="shared" si="53"/>
        <v>0</v>
      </c>
      <c r="N72" s="12">
        <f t="shared" si="53"/>
        <v>0</v>
      </c>
      <c r="O72" s="1"/>
      <c r="P72" s="1"/>
      <c r="Q72" s="1"/>
      <c r="R72" s="1"/>
      <c r="S72" s="1"/>
      <c r="T72" s="1"/>
      <c r="U72" s="1"/>
      <c r="V72" s="17"/>
      <c r="W72" s="17"/>
      <c r="X72" s="1"/>
    </row>
    <row r="73" spans="1:24" ht="30" x14ac:dyDescent="0.25">
      <c r="A73" s="25"/>
      <c r="B73" s="28"/>
      <c r="C73" s="28"/>
      <c r="D73" s="43"/>
      <c r="E73" s="28"/>
      <c r="F73" s="1" t="s">
        <v>18</v>
      </c>
      <c r="G73" s="12">
        <f>SUM(G74:G77)</f>
        <v>3110895.59</v>
      </c>
      <c r="H73" s="12">
        <f t="shared" ref="H73:N73" si="54">SUM(H74:H77)</f>
        <v>7447.28</v>
      </c>
      <c r="I73" s="12">
        <f t="shared" si="54"/>
        <v>42025</v>
      </c>
      <c r="J73" s="12">
        <f t="shared" si="54"/>
        <v>360369.05</v>
      </c>
      <c r="K73" s="12">
        <f t="shared" si="54"/>
        <v>2701054.26</v>
      </c>
      <c r="L73" s="12">
        <f t="shared" ref="L73:M73" si="55">SUM(L74:L77)</f>
        <v>0</v>
      </c>
      <c r="M73" s="12">
        <f t="shared" si="55"/>
        <v>0</v>
      </c>
      <c r="N73" s="12">
        <f t="shared" si="54"/>
        <v>0</v>
      </c>
      <c r="O73" s="1"/>
      <c r="P73" s="1"/>
      <c r="Q73" s="1"/>
      <c r="R73" s="1"/>
      <c r="S73" s="1"/>
      <c r="T73" s="1"/>
      <c r="U73" s="1"/>
      <c r="V73" s="17"/>
      <c r="W73" s="17"/>
      <c r="X73" s="1"/>
    </row>
    <row r="74" spans="1:24" ht="30" x14ac:dyDescent="0.25">
      <c r="A74" s="25"/>
      <c r="B74" s="28"/>
      <c r="C74" s="28"/>
      <c r="D74" s="43"/>
      <c r="E74" s="28"/>
      <c r="F74" s="1" t="s">
        <v>19</v>
      </c>
      <c r="G74" s="12">
        <f>SUM(H74:N74)</f>
        <v>3110895.59</v>
      </c>
      <c r="H74" s="12">
        <v>7447.28</v>
      </c>
      <c r="I74" s="12">
        <v>42025</v>
      </c>
      <c r="J74" s="12">
        <v>360369.05</v>
      </c>
      <c r="K74" s="12">
        <v>2701054.26</v>
      </c>
      <c r="L74" s="12">
        <v>0</v>
      </c>
      <c r="M74" s="12">
        <v>0</v>
      </c>
      <c r="N74" s="12">
        <v>0</v>
      </c>
      <c r="O74" s="1"/>
      <c r="P74" s="1"/>
      <c r="Q74" s="1"/>
      <c r="R74" s="1"/>
      <c r="S74" s="1"/>
      <c r="T74" s="1"/>
      <c r="U74" s="1"/>
      <c r="V74" s="17"/>
      <c r="W74" s="17"/>
      <c r="X74" s="1"/>
    </row>
    <row r="75" spans="1:24" ht="30" x14ac:dyDescent="0.25">
      <c r="A75" s="25"/>
      <c r="B75" s="28"/>
      <c r="C75" s="28"/>
      <c r="D75" s="43"/>
      <c r="E75" s="28"/>
      <c r="F75" s="1" t="s">
        <v>20</v>
      </c>
      <c r="G75" s="12">
        <f>SUM(H75:N75)</f>
        <v>0</v>
      </c>
      <c r="H75" s="12">
        <v>0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"/>
      <c r="P75" s="1"/>
      <c r="Q75" s="1"/>
      <c r="R75" s="1"/>
      <c r="S75" s="1"/>
      <c r="T75" s="1"/>
      <c r="U75" s="1"/>
      <c r="V75" s="17"/>
      <c r="W75" s="17"/>
      <c r="X75" s="1"/>
    </row>
    <row r="76" spans="1:24" ht="30" x14ac:dyDescent="0.25">
      <c r="A76" s="25"/>
      <c r="B76" s="28"/>
      <c r="C76" s="28"/>
      <c r="D76" s="43"/>
      <c r="E76" s="28"/>
      <c r="F76" s="1" t="s">
        <v>21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"/>
      <c r="P76" s="1"/>
      <c r="Q76" s="1"/>
      <c r="R76" s="1"/>
      <c r="S76" s="1"/>
      <c r="T76" s="1"/>
      <c r="U76" s="1"/>
      <c r="V76" s="17"/>
      <c r="W76" s="17"/>
      <c r="X76" s="1"/>
    </row>
    <row r="77" spans="1:24" x14ac:dyDescent="0.25">
      <c r="A77" s="26"/>
      <c r="B77" s="29"/>
      <c r="C77" s="29"/>
      <c r="D77" s="43"/>
      <c r="E77" s="29"/>
      <c r="F77" s="1" t="s">
        <v>22</v>
      </c>
      <c r="G77" s="12">
        <v>0</v>
      </c>
      <c r="H77" s="12">
        <v>0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0</v>
      </c>
      <c r="O77" s="1"/>
      <c r="P77" s="1"/>
      <c r="Q77" s="1"/>
      <c r="R77" s="1"/>
      <c r="S77" s="1"/>
      <c r="T77" s="1"/>
      <c r="U77" s="1"/>
      <c r="V77" s="17"/>
      <c r="W77" s="17"/>
      <c r="X77" s="1"/>
    </row>
    <row r="78" spans="1:24" x14ac:dyDescent="0.25">
      <c r="A78" s="42" t="s">
        <v>66</v>
      </c>
      <c r="B78" s="43" t="s">
        <v>56</v>
      </c>
      <c r="C78" s="43">
        <v>2014</v>
      </c>
      <c r="D78" s="43">
        <v>2020</v>
      </c>
      <c r="E78" s="43"/>
      <c r="F78" s="1" t="s">
        <v>17</v>
      </c>
      <c r="G78" s="12">
        <f>G84</f>
        <v>72100</v>
      </c>
      <c r="H78" s="12">
        <f t="shared" ref="H78:N78" si="56">H84</f>
        <v>16600</v>
      </c>
      <c r="I78" s="12">
        <f t="shared" si="56"/>
        <v>11500</v>
      </c>
      <c r="J78" s="12">
        <f t="shared" si="56"/>
        <v>15000</v>
      </c>
      <c r="K78" s="12">
        <f t="shared" si="56"/>
        <v>20000</v>
      </c>
      <c r="L78" s="12">
        <f t="shared" ref="L78:M78" si="57">L84</f>
        <v>3000</v>
      </c>
      <c r="M78" s="12">
        <f t="shared" si="57"/>
        <v>3000</v>
      </c>
      <c r="N78" s="12">
        <f t="shared" si="56"/>
        <v>3000</v>
      </c>
      <c r="O78" s="43"/>
      <c r="P78" s="43"/>
      <c r="Q78" s="43"/>
      <c r="R78" s="43"/>
      <c r="S78" s="43"/>
      <c r="T78" s="43"/>
      <c r="U78" s="43"/>
      <c r="V78" s="43"/>
      <c r="W78" s="43"/>
      <c r="X78" s="43"/>
    </row>
    <row r="79" spans="1:24" ht="28.5" customHeight="1" x14ac:dyDescent="0.25">
      <c r="A79" s="42"/>
      <c r="B79" s="43"/>
      <c r="C79" s="43"/>
      <c r="D79" s="43"/>
      <c r="E79" s="43"/>
      <c r="F79" s="1" t="s">
        <v>18</v>
      </c>
      <c r="G79" s="12">
        <f t="shared" ref="G79:N83" si="58">G85</f>
        <v>72100</v>
      </c>
      <c r="H79" s="12">
        <f t="shared" si="58"/>
        <v>16600</v>
      </c>
      <c r="I79" s="12">
        <f t="shared" si="58"/>
        <v>11500</v>
      </c>
      <c r="J79" s="12">
        <f t="shared" si="58"/>
        <v>15000</v>
      </c>
      <c r="K79" s="12">
        <f t="shared" si="58"/>
        <v>20000</v>
      </c>
      <c r="L79" s="12">
        <f t="shared" ref="L79:M79" si="59">L85</f>
        <v>3000</v>
      </c>
      <c r="M79" s="12">
        <f t="shared" si="59"/>
        <v>3000</v>
      </c>
      <c r="N79" s="12">
        <f t="shared" si="58"/>
        <v>3000</v>
      </c>
      <c r="O79" s="43"/>
      <c r="P79" s="43"/>
      <c r="Q79" s="43"/>
      <c r="R79" s="43"/>
      <c r="S79" s="43"/>
      <c r="T79" s="43"/>
      <c r="U79" s="43"/>
      <c r="V79" s="43"/>
      <c r="W79" s="43"/>
      <c r="X79" s="43"/>
    </row>
    <row r="80" spans="1:24" ht="30" x14ac:dyDescent="0.25">
      <c r="A80" s="42"/>
      <c r="B80" s="43"/>
      <c r="C80" s="43"/>
      <c r="D80" s="43"/>
      <c r="E80" s="43"/>
      <c r="F80" s="1" t="s">
        <v>19</v>
      </c>
      <c r="G80" s="12">
        <f t="shared" si="58"/>
        <v>72100</v>
      </c>
      <c r="H80" s="12">
        <f t="shared" si="58"/>
        <v>16600</v>
      </c>
      <c r="I80" s="12">
        <f t="shared" si="58"/>
        <v>11500</v>
      </c>
      <c r="J80" s="12">
        <f t="shared" si="58"/>
        <v>15000</v>
      </c>
      <c r="K80" s="12">
        <f t="shared" si="58"/>
        <v>20000</v>
      </c>
      <c r="L80" s="12">
        <f t="shared" ref="L80:M80" si="60">L86</f>
        <v>3000</v>
      </c>
      <c r="M80" s="12">
        <f t="shared" si="60"/>
        <v>3000</v>
      </c>
      <c r="N80" s="12">
        <f t="shared" si="58"/>
        <v>3000</v>
      </c>
      <c r="O80" s="43"/>
      <c r="P80" s="43"/>
      <c r="Q80" s="43"/>
      <c r="R80" s="43"/>
      <c r="S80" s="43"/>
      <c r="T80" s="43"/>
      <c r="U80" s="43"/>
      <c r="V80" s="43"/>
      <c r="W80" s="43"/>
      <c r="X80" s="43"/>
    </row>
    <row r="81" spans="1:24" ht="30" x14ac:dyDescent="0.25">
      <c r="A81" s="42"/>
      <c r="B81" s="43"/>
      <c r="C81" s="43"/>
      <c r="D81" s="43"/>
      <c r="E81" s="43"/>
      <c r="F81" s="1" t="s">
        <v>20</v>
      </c>
      <c r="G81" s="12">
        <f t="shared" si="58"/>
        <v>0</v>
      </c>
      <c r="H81" s="12">
        <f t="shared" si="58"/>
        <v>0</v>
      </c>
      <c r="I81" s="12">
        <f t="shared" si="58"/>
        <v>0</v>
      </c>
      <c r="J81" s="12">
        <f t="shared" si="58"/>
        <v>0</v>
      </c>
      <c r="K81" s="12">
        <f t="shared" si="58"/>
        <v>0</v>
      </c>
      <c r="L81" s="12">
        <f t="shared" ref="L81:M81" si="61">L87</f>
        <v>0</v>
      </c>
      <c r="M81" s="12">
        <f t="shared" si="61"/>
        <v>0</v>
      </c>
      <c r="N81" s="12">
        <f t="shared" si="58"/>
        <v>0</v>
      </c>
      <c r="O81" s="43"/>
      <c r="P81" s="43"/>
      <c r="Q81" s="43"/>
      <c r="R81" s="43"/>
      <c r="S81" s="43"/>
      <c r="T81" s="43"/>
      <c r="U81" s="43"/>
      <c r="V81" s="43"/>
      <c r="W81" s="43"/>
      <c r="X81" s="43"/>
    </row>
    <row r="82" spans="1:24" ht="30" x14ac:dyDescent="0.25">
      <c r="A82" s="42"/>
      <c r="B82" s="43"/>
      <c r="C82" s="43"/>
      <c r="D82" s="43"/>
      <c r="E82" s="43"/>
      <c r="F82" s="1" t="s">
        <v>21</v>
      </c>
      <c r="G82" s="12">
        <f t="shared" si="58"/>
        <v>0</v>
      </c>
      <c r="H82" s="12">
        <f t="shared" si="58"/>
        <v>0</v>
      </c>
      <c r="I82" s="12">
        <f t="shared" si="58"/>
        <v>0</v>
      </c>
      <c r="J82" s="12">
        <f t="shared" si="58"/>
        <v>0</v>
      </c>
      <c r="K82" s="12">
        <f t="shared" si="58"/>
        <v>0</v>
      </c>
      <c r="L82" s="12">
        <f t="shared" ref="L82:M82" si="62">L88</f>
        <v>0</v>
      </c>
      <c r="M82" s="12">
        <f t="shared" si="62"/>
        <v>0</v>
      </c>
      <c r="N82" s="12">
        <f t="shared" si="58"/>
        <v>0</v>
      </c>
      <c r="O82" s="43"/>
      <c r="P82" s="43"/>
      <c r="Q82" s="43"/>
      <c r="R82" s="43"/>
      <c r="S82" s="43"/>
      <c r="T82" s="43"/>
      <c r="U82" s="43"/>
      <c r="V82" s="43"/>
      <c r="W82" s="43"/>
      <c r="X82" s="43"/>
    </row>
    <row r="83" spans="1:24" ht="27.75" customHeight="1" x14ac:dyDescent="0.25">
      <c r="A83" s="42"/>
      <c r="B83" s="43"/>
      <c r="C83" s="43"/>
      <c r="D83" s="43"/>
      <c r="E83" s="43"/>
      <c r="F83" s="1" t="s">
        <v>22</v>
      </c>
      <c r="G83" s="12">
        <f t="shared" si="58"/>
        <v>0</v>
      </c>
      <c r="H83" s="12">
        <f t="shared" si="58"/>
        <v>0</v>
      </c>
      <c r="I83" s="12">
        <f t="shared" si="58"/>
        <v>0</v>
      </c>
      <c r="J83" s="12">
        <f t="shared" si="58"/>
        <v>0</v>
      </c>
      <c r="K83" s="12">
        <f t="shared" si="58"/>
        <v>0</v>
      </c>
      <c r="L83" s="12">
        <f t="shared" ref="L83:M83" si="63">L89</f>
        <v>0</v>
      </c>
      <c r="M83" s="12">
        <f t="shared" si="63"/>
        <v>0</v>
      </c>
      <c r="N83" s="12">
        <f t="shared" si="58"/>
        <v>0</v>
      </c>
      <c r="O83" s="43"/>
      <c r="P83" s="43"/>
      <c r="Q83" s="43"/>
      <c r="R83" s="43"/>
      <c r="S83" s="43"/>
      <c r="T83" s="43"/>
      <c r="U83" s="43"/>
      <c r="V83" s="43"/>
      <c r="W83" s="43"/>
      <c r="X83" s="43"/>
    </row>
    <row r="84" spans="1:24" ht="19.5" customHeight="1" x14ac:dyDescent="0.25">
      <c r="A84" s="24" t="s">
        <v>67</v>
      </c>
      <c r="B84" s="27" t="s">
        <v>34</v>
      </c>
      <c r="C84" s="27">
        <v>2014</v>
      </c>
      <c r="D84" s="43">
        <v>2020</v>
      </c>
      <c r="E84" s="27"/>
      <c r="F84" s="1" t="s">
        <v>17</v>
      </c>
      <c r="G84" s="12">
        <f>G85</f>
        <v>72100</v>
      </c>
      <c r="H84" s="12">
        <f t="shared" ref="H84:N84" si="64">H85</f>
        <v>16600</v>
      </c>
      <c r="I84" s="12">
        <f t="shared" si="64"/>
        <v>11500</v>
      </c>
      <c r="J84" s="12">
        <f t="shared" si="64"/>
        <v>15000</v>
      </c>
      <c r="K84" s="12">
        <f t="shared" si="64"/>
        <v>20000</v>
      </c>
      <c r="L84" s="12">
        <f t="shared" si="64"/>
        <v>3000</v>
      </c>
      <c r="M84" s="12">
        <f t="shared" si="64"/>
        <v>3000</v>
      </c>
      <c r="N84" s="12">
        <f t="shared" si="64"/>
        <v>3000</v>
      </c>
      <c r="O84" s="1"/>
      <c r="P84" s="1"/>
      <c r="Q84" s="1"/>
      <c r="R84" s="1"/>
      <c r="S84" s="1"/>
      <c r="T84" s="1"/>
      <c r="U84" s="1"/>
      <c r="V84" s="17"/>
      <c r="W84" s="17"/>
      <c r="X84" s="1"/>
    </row>
    <row r="85" spans="1:24" ht="30" x14ac:dyDescent="0.25">
      <c r="A85" s="25"/>
      <c r="B85" s="28"/>
      <c r="C85" s="28"/>
      <c r="D85" s="43"/>
      <c r="E85" s="28"/>
      <c r="F85" s="1" t="s">
        <v>18</v>
      </c>
      <c r="G85" s="12">
        <f>SUM(G86:G89)</f>
        <v>72100</v>
      </c>
      <c r="H85" s="12">
        <f t="shared" ref="H85:N85" si="65">SUM(H86:H89)</f>
        <v>16600</v>
      </c>
      <c r="I85" s="12">
        <f t="shared" si="65"/>
        <v>11500</v>
      </c>
      <c r="J85" s="12">
        <f t="shared" si="65"/>
        <v>15000</v>
      </c>
      <c r="K85" s="12">
        <f t="shared" si="65"/>
        <v>20000</v>
      </c>
      <c r="L85" s="12">
        <f t="shared" ref="L85:M85" si="66">SUM(L86:L89)</f>
        <v>3000</v>
      </c>
      <c r="M85" s="12">
        <f t="shared" si="66"/>
        <v>3000</v>
      </c>
      <c r="N85" s="12">
        <f t="shared" si="65"/>
        <v>3000</v>
      </c>
      <c r="O85" s="43"/>
      <c r="P85" s="43"/>
      <c r="Q85" s="43"/>
      <c r="R85" s="43"/>
      <c r="S85" s="43"/>
      <c r="T85" s="43"/>
      <c r="U85" s="43"/>
      <c r="V85" s="43"/>
      <c r="W85" s="43"/>
      <c r="X85" s="43"/>
    </row>
    <row r="86" spans="1:24" ht="30" x14ac:dyDescent="0.25">
      <c r="A86" s="25"/>
      <c r="B86" s="28"/>
      <c r="C86" s="28"/>
      <c r="D86" s="43"/>
      <c r="E86" s="28"/>
      <c r="F86" s="1" t="s">
        <v>19</v>
      </c>
      <c r="G86" s="12">
        <f>SUM(H86:N86)</f>
        <v>72100</v>
      </c>
      <c r="H86" s="12">
        <v>16600</v>
      </c>
      <c r="I86" s="12">
        <v>11500</v>
      </c>
      <c r="J86" s="12">
        <v>15000</v>
      </c>
      <c r="K86" s="12">
        <v>20000</v>
      </c>
      <c r="L86" s="12">
        <v>3000</v>
      </c>
      <c r="M86" s="12">
        <v>3000</v>
      </c>
      <c r="N86" s="12">
        <v>3000</v>
      </c>
      <c r="O86" s="43"/>
      <c r="P86" s="43"/>
      <c r="Q86" s="43"/>
      <c r="R86" s="43"/>
      <c r="S86" s="43"/>
      <c r="T86" s="43"/>
      <c r="U86" s="43"/>
      <c r="V86" s="43"/>
      <c r="W86" s="43"/>
      <c r="X86" s="43"/>
    </row>
    <row r="87" spans="1:24" ht="30" x14ac:dyDescent="0.25">
      <c r="A87" s="25"/>
      <c r="B87" s="28"/>
      <c r="C87" s="28"/>
      <c r="D87" s="43"/>
      <c r="E87" s="28"/>
      <c r="F87" s="1" t="s">
        <v>20</v>
      </c>
      <c r="G87" s="12">
        <f t="shared" ref="G87:G89" si="67">SUM(H87:N87)</f>
        <v>0</v>
      </c>
      <c r="H87" s="12">
        <v>0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43"/>
      <c r="P87" s="43"/>
      <c r="Q87" s="43"/>
      <c r="R87" s="43"/>
      <c r="S87" s="43"/>
      <c r="T87" s="43"/>
      <c r="U87" s="43"/>
      <c r="V87" s="43"/>
      <c r="W87" s="43"/>
      <c r="X87" s="43"/>
    </row>
    <row r="88" spans="1:24" ht="30" x14ac:dyDescent="0.25">
      <c r="A88" s="25"/>
      <c r="B88" s="28"/>
      <c r="C88" s="28"/>
      <c r="D88" s="43"/>
      <c r="E88" s="28"/>
      <c r="F88" s="1" t="s">
        <v>21</v>
      </c>
      <c r="G88" s="12">
        <f t="shared" si="67"/>
        <v>0</v>
      </c>
      <c r="H88" s="12">
        <v>0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43"/>
      <c r="P88" s="43"/>
      <c r="Q88" s="43"/>
      <c r="R88" s="43"/>
      <c r="S88" s="43"/>
      <c r="T88" s="43"/>
      <c r="U88" s="43"/>
      <c r="V88" s="43"/>
      <c r="W88" s="43"/>
      <c r="X88" s="43"/>
    </row>
    <row r="89" spans="1:24" x14ac:dyDescent="0.25">
      <c r="A89" s="25"/>
      <c r="B89" s="28"/>
      <c r="C89" s="28"/>
      <c r="D89" s="43"/>
      <c r="E89" s="28"/>
      <c r="F89" s="1" t="s">
        <v>22</v>
      </c>
      <c r="G89" s="12">
        <f t="shared" si="67"/>
        <v>0</v>
      </c>
      <c r="H89" s="12">
        <v>0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43"/>
      <c r="P89" s="43"/>
      <c r="Q89" s="43"/>
      <c r="R89" s="43"/>
      <c r="S89" s="43"/>
      <c r="T89" s="43"/>
      <c r="U89" s="43"/>
      <c r="V89" s="43"/>
      <c r="W89" s="43"/>
      <c r="X89" s="43"/>
    </row>
    <row r="90" spans="1:24" x14ac:dyDescent="0.25">
      <c r="A90" s="42" t="s">
        <v>35</v>
      </c>
      <c r="B90" s="43" t="s">
        <v>36</v>
      </c>
      <c r="C90" s="43">
        <v>2014</v>
      </c>
      <c r="D90" s="43">
        <v>2020</v>
      </c>
      <c r="E90" s="43"/>
      <c r="F90" s="1" t="s">
        <v>17</v>
      </c>
      <c r="G90" s="12">
        <f>G96</f>
        <v>125538</v>
      </c>
      <c r="H90" s="12">
        <f t="shared" ref="H90:N90" si="68">H96</f>
        <v>33306</v>
      </c>
      <c r="I90" s="12">
        <f t="shared" si="68"/>
        <v>30744</v>
      </c>
      <c r="J90" s="12">
        <f t="shared" si="68"/>
        <v>30744</v>
      </c>
      <c r="K90" s="12">
        <f t="shared" si="68"/>
        <v>30744</v>
      </c>
      <c r="L90" s="12">
        <f t="shared" ref="L90:M90" si="69">L96</f>
        <v>0</v>
      </c>
      <c r="M90" s="12">
        <f t="shared" si="69"/>
        <v>0</v>
      </c>
      <c r="N90" s="12">
        <f t="shared" si="68"/>
        <v>0</v>
      </c>
      <c r="O90" s="43"/>
      <c r="P90" s="43"/>
      <c r="Q90" s="43"/>
      <c r="R90" s="43"/>
      <c r="S90" s="43"/>
      <c r="T90" s="43"/>
      <c r="U90" s="43"/>
      <c r="V90" s="43"/>
      <c r="W90" s="43"/>
      <c r="X90" s="43"/>
    </row>
    <row r="91" spans="1:24" ht="30" x14ac:dyDescent="0.25">
      <c r="A91" s="42"/>
      <c r="B91" s="43"/>
      <c r="C91" s="43"/>
      <c r="D91" s="43"/>
      <c r="E91" s="43"/>
      <c r="F91" s="1" t="s">
        <v>18</v>
      </c>
      <c r="G91" s="12">
        <f t="shared" ref="G91:N95" si="70">G97</f>
        <v>125538</v>
      </c>
      <c r="H91" s="12">
        <f t="shared" si="70"/>
        <v>33306</v>
      </c>
      <c r="I91" s="12">
        <f t="shared" si="70"/>
        <v>30744</v>
      </c>
      <c r="J91" s="12">
        <f t="shared" si="70"/>
        <v>30744</v>
      </c>
      <c r="K91" s="12">
        <f t="shared" si="70"/>
        <v>30744</v>
      </c>
      <c r="L91" s="12">
        <f t="shared" ref="L91:M91" si="71">L97</f>
        <v>0</v>
      </c>
      <c r="M91" s="12">
        <f t="shared" si="71"/>
        <v>0</v>
      </c>
      <c r="N91" s="12">
        <f t="shared" si="70"/>
        <v>0</v>
      </c>
      <c r="O91" s="43"/>
      <c r="P91" s="43"/>
      <c r="Q91" s="43"/>
      <c r="R91" s="43"/>
      <c r="S91" s="43"/>
      <c r="T91" s="43"/>
      <c r="U91" s="43"/>
      <c r="V91" s="43"/>
      <c r="W91" s="43"/>
      <c r="X91" s="43"/>
    </row>
    <row r="92" spans="1:24" ht="30" x14ac:dyDescent="0.25">
      <c r="A92" s="42"/>
      <c r="B92" s="43"/>
      <c r="C92" s="43"/>
      <c r="D92" s="43"/>
      <c r="E92" s="43"/>
      <c r="F92" s="1" t="s">
        <v>19</v>
      </c>
      <c r="G92" s="12">
        <f t="shared" si="70"/>
        <v>125538</v>
      </c>
      <c r="H92" s="12">
        <f t="shared" si="70"/>
        <v>33306</v>
      </c>
      <c r="I92" s="12">
        <f t="shared" si="70"/>
        <v>30744</v>
      </c>
      <c r="J92" s="12">
        <f t="shared" si="70"/>
        <v>30744</v>
      </c>
      <c r="K92" s="12">
        <f t="shared" si="70"/>
        <v>30744</v>
      </c>
      <c r="L92" s="12">
        <f t="shared" ref="L92:M92" si="72">L98</f>
        <v>0</v>
      </c>
      <c r="M92" s="12">
        <f t="shared" si="72"/>
        <v>0</v>
      </c>
      <c r="N92" s="12">
        <f t="shared" si="70"/>
        <v>0</v>
      </c>
      <c r="O92" s="43"/>
      <c r="P92" s="43"/>
      <c r="Q92" s="43"/>
      <c r="R92" s="43"/>
      <c r="S92" s="43"/>
      <c r="T92" s="43"/>
      <c r="U92" s="43"/>
      <c r="V92" s="43"/>
      <c r="W92" s="43"/>
      <c r="X92" s="43"/>
    </row>
    <row r="93" spans="1:24" ht="30" x14ac:dyDescent="0.25">
      <c r="A93" s="42"/>
      <c r="B93" s="43"/>
      <c r="C93" s="43"/>
      <c r="D93" s="43"/>
      <c r="E93" s="43"/>
      <c r="F93" s="1" t="s">
        <v>20</v>
      </c>
      <c r="G93" s="12">
        <f t="shared" si="70"/>
        <v>0</v>
      </c>
      <c r="H93" s="12">
        <f t="shared" si="70"/>
        <v>0</v>
      </c>
      <c r="I93" s="12">
        <f t="shared" si="70"/>
        <v>0</v>
      </c>
      <c r="J93" s="12">
        <f t="shared" si="70"/>
        <v>0</v>
      </c>
      <c r="K93" s="12">
        <f t="shared" si="70"/>
        <v>0</v>
      </c>
      <c r="L93" s="12">
        <f t="shared" ref="L93:M93" si="73">L99</f>
        <v>0</v>
      </c>
      <c r="M93" s="12">
        <f t="shared" si="73"/>
        <v>0</v>
      </c>
      <c r="N93" s="12">
        <f t="shared" si="70"/>
        <v>0</v>
      </c>
      <c r="O93" s="43"/>
      <c r="P93" s="43"/>
      <c r="Q93" s="43"/>
      <c r="R93" s="43"/>
      <c r="S93" s="43"/>
      <c r="T93" s="43"/>
      <c r="U93" s="43"/>
      <c r="V93" s="43"/>
      <c r="W93" s="43"/>
      <c r="X93" s="43"/>
    </row>
    <row r="94" spans="1:24" ht="30" x14ac:dyDescent="0.25">
      <c r="A94" s="42"/>
      <c r="B94" s="43"/>
      <c r="C94" s="43"/>
      <c r="D94" s="43"/>
      <c r="E94" s="43"/>
      <c r="F94" s="1" t="s">
        <v>21</v>
      </c>
      <c r="G94" s="12">
        <f t="shared" si="70"/>
        <v>0</v>
      </c>
      <c r="H94" s="12">
        <f t="shared" si="70"/>
        <v>0</v>
      </c>
      <c r="I94" s="12">
        <f t="shared" si="70"/>
        <v>0</v>
      </c>
      <c r="J94" s="12">
        <f t="shared" si="70"/>
        <v>0</v>
      </c>
      <c r="K94" s="12">
        <f t="shared" si="70"/>
        <v>0</v>
      </c>
      <c r="L94" s="12">
        <f t="shared" ref="L94:M94" si="74">L100</f>
        <v>0</v>
      </c>
      <c r="M94" s="12">
        <f t="shared" si="74"/>
        <v>0</v>
      </c>
      <c r="N94" s="12">
        <f t="shared" si="70"/>
        <v>0</v>
      </c>
      <c r="O94" s="43"/>
      <c r="P94" s="43"/>
      <c r="Q94" s="43"/>
      <c r="R94" s="43"/>
      <c r="S94" s="43"/>
      <c r="T94" s="43"/>
      <c r="U94" s="43"/>
      <c r="V94" s="43"/>
      <c r="W94" s="43"/>
      <c r="X94" s="43"/>
    </row>
    <row r="95" spans="1:24" x14ac:dyDescent="0.25">
      <c r="A95" s="42"/>
      <c r="B95" s="43"/>
      <c r="C95" s="43"/>
      <c r="D95" s="43"/>
      <c r="E95" s="43"/>
      <c r="F95" s="1" t="s">
        <v>22</v>
      </c>
      <c r="G95" s="12">
        <f t="shared" si="70"/>
        <v>0</v>
      </c>
      <c r="H95" s="12">
        <f t="shared" si="70"/>
        <v>0</v>
      </c>
      <c r="I95" s="12">
        <f t="shared" si="70"/>
        <v>0</v>
      </c>
      <c r="J95" s="12">
        <f t="shared" si="70"/>
        <v>0</v>
      </c>
      <c r="K95" s="12">
        <f t="shared" si="70"/>
        <v>0</v>
      </c>
      <c r="L95" s="12">
        <f t="shared" ref="L95:M95" si="75">L101</f>
        <v>0</v>
      </c>
      <c r="M95" s="12">
        <f t="shared" si="75"/>
        <v>0</v>
      </c>
      <c r="N95" s="12">
        <f t="shared" si="70"/>
        <v>0</v>
      </c>
      <c r="O95" s="43"/>
      <c r="P95" s="43"/>
      <c r="Q95" s="43"/>
      <c r="R95" s="43"/>
      <c r="S95" s="43"/>
      <c r="T95" s="43"/>
      <c r="U95" s="43"/>
      <c r="V95" s="43"/>
      <c r="W95" s="43"/>
      <c r="X95" s="43"/>
    </row>
    <row r="96" spans="1:24" ht="15" customHeight="1" x14ac:dyDescent="0.25">
      <c r="A96" s="24" t="s">
        <v>68</v>
      </c>
      <c r="B96" s="27" t="s">
        <v>37</v>
      </c>
      <c r="C96" s="27">
        <v>2014</v>
      </c>
      <c r="D96" s="43">
        <v>2020</v>
      </c>
      <c r="E96" s="27"/>
      <c r="F96" s="1" t="s">
        <v>17</v>
      </c>
      <c r="G96" s="12">
        <f>G97</f>
        <v>125538</v>
      </c>
      <c r="H96" s="12">
        <f t="shared" ref="H96:N96" si="76">H97</f>
        <v>33306</v>
      </c>
      <c r="I96" s="12">
        <f t="shared" si="76"/>
        <v>30744</v>
      </c>
      <c r="J96" s="12">
        <f t="shared" si="76"/>
        <v>30744</v>
      </c>
      <c r="K96" s="12">
        <f t="shared" si="76"/>
        <v>30744</v>
      </c>
      <c r="L96" s="12">
        <f t="shared" si="76"/>
        <v>0</v>
      </c>
      <c r="M96" s="12">
        <f t="shared" si="76"/>
        <v>0</v>
      </c>
      <c r="N96" s="12">
        <f t="shared" si="76"/>
        <v>0</v>
      </c>
      <c r="O96" s="43"/>
      <c r="P96" s="43"/>
      <c r="Q96" s="43"/>
      <c r="R96" s="43"/>
      <c r="S96" s="43"/>
      <c r="T96" s="43"/>
      <c r="U96" s="43"/>
      <c r="V96" s="43"/>
      <c r="W96" s="43"/>
      <c r="X96" s="43"/>
    </row>
    <row r="97" spans="1:24" ht="30" x14ac:dyDescent="0.25">
      <c r="A97" s="25"/>
      <c r="B97" s="28"/>
      <c r="C97" s="28"/>
      <c r="D97" s="43"/>
      <c r="E97" s="28"/>
      <c r="F97" s="1" t="s">
        <v>18</v>
      </c>
      <c r="G97" s="12">
        <f>SUM(G98:G101)</f>
        <v>125538</v>
      </c>
      <c r="H97" s="12">
        <f t="shared" ref="H97:N97" si="77">SUM(H98:H101)</f>
        <v>33306</v>
      </c>
      <c r="I97" s="12">
        <f t="shared" si="77"/>
        <v>30744</v>
      </c>
      <c r="J97" s="12">
        <f t="shared" si="77"/>
        <v>30744</v>
      </c>
      <c r="K97" s="12">
        <f t="shared" si="77"/>
        <v>30744</v>
      </c>
      <c r="L97" s="12">
        <f t="shared" ref="L97:M97" si="78">SUM(L98:L101)</f>
        <v>0</v>
      </c>
      <c r="M97" s="12">
        <f t="shared" si="78"/>
        <v>0</v>
      </c>
      <c r="N97" s="12">
        <f t="shared" si="77"/>
        <v>0</v>
      </c>
      <c r="O97" s="43"/>
      <c r="P97" s="43"/>
      <c r="Q97" s="43"/>
      <c r="R97" s="43"/>
      <c r="S97" s="43"/>
      <c r="T97" s="43"/>
      <c r="U97" s="43"/>
      <c r="V97" s="43"/>
      <c r="W97" s="43"/>
      <c r="X97" s="43"/>
    </row>
    <row r="98" spans="1:24" ht="30" x14ac:dyDescent="0.25">
      <c r="A98" s="25"/>
      <c r="B98" s="28"/>
      <c r="C98" s="28"/>
      <c r="D98" s="43"/>
      <c r="E98" s="28"/>
      <c r="F98" s="1" t="s">
        <v>19</v>
      </c>
      <c r="G98" s="12">
        <f>SUM(H98:N98)</f>
        <v>125538</v>
      </c>
      <c r="H98" s="12">
        <v>33306</v>
      </c>
      <c r="I98" s="12">
        <v>30744</v>
      </c>
      <c r="J98" s="12">
        <v>30744</v>
      </c>
      <c r="K98" s="12">
        <v>30744</v>
      </c>
      <c r="L98" s="12">
        <v>0</v>
      </c>
      <c r="M98" s="12">
        <v>0</v>
      </c>
      <c r="N98" s="12">
        <v>0</v>
      </c>
      <c r="O98" s="43"/>
      <c r="P98" s="43"/>
      <c r="Q98" s="43"/>
      <c r="R98" s="43"/>
      <c r="S98" s="43"/>
      <c r="T98" s="43"/>
      <c r="U98" s="43"/>
      <c r="V98" s="43"/>
      <c r="W98" s="43"/>
      <c r="X98" s="43"/>
    </row>
    <row r="99" spans="1:24" ht="30" x14ac:dyDescent="0.25">
      <c r="A99" s="25"/>
      <c r="B99" s="28"/>
      <c r="C99" s="28"/>
      <c r="D99" s="43"/>
      <c r="E99" s="28"/>
      <c r="F99" s="1" t="s">
        <v>20</v>
      </c>
      <c r="G99" s="12">
        <f t="shared" ref="G99:G101" si="79">SUM(H99:N99)</f>
        <v>0</v>
      </c>
      <c r="H99" s="12">
        <v>0</v>
      </c>
      <c r="I99" s="12">
        <v>0</v>
      </c>
      <c r="J99" s="12">
        <v>0</v>
      </c>
      <c r="K99" s="12">
        <v>0</v>
      </c>
      <c r="L99" s="12">
        <v>0</v>
      </c>
      <c r="M99" s="12">
        <v>0</v>
      </c>
      <c r="N99" s="12">
        <v>0</v>
      </c>
      <c r="O99" s="43"/>
      <c r="P99" s="43"/>
      <c r="Q99" s="43"/>
      <c r="R99" s="43"/>
      <c r="S99" s="43"/>
      <c r="T99" s="43"/>
      <c r="U99" s="43"/>
      <c r="V99" s="43"/>
      <c r="W99" s="43"/>
      <c r="X99" s="43"/>
    </row>
    <row r="100" spans="1:24" ht="30" x14ac:dyDescent="0.25">
      <c r="A100" s="25"/>
      <c r="B100" s="28"/>
      <c r="C100" s="28"/>
      <c r="D100" s="43"/>
      <c r="E100" s="28"/>
      <c r="F100" s="1" t="s">
        <v>21</v>
      </c>
      <c r="G100" s="12">
        <f t="shared" si="79"/>
        <v>0</v>
      </c>
      <c r="H100" s="12">
        <v>0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43"/>
      <c r="P100" s="43"/>
      <c r="Q100" s="43"/>
      <c r="R100" s="43"/>
      <c r="S100" s="43"/>
      <c r="T100" s="43"/>
      <c r="U100" s="43"/>
      <c r="V100" s="43"/>
      <c r="W100" s="43"/>
      <c r="X100" s="43"/>
    </row>
    <row r="101" spans="1:24" x14ac:dyDescent="0.25">
      <c r="A101" s="25"/>
      <c r="B101" s="28"/>
      <c r="C101" s="28"/>
      <c r="D101" s="43"/>
      <c r="E101" s="28"/>
      <c r="F101" s="1" t="s">
        <v>22</v>
      </c>
      <c r="G101" s="12">
        <f t="shared" si="79"/>
        <v>0</v>
      </c>
      <c r="H101" s="12">
        <v>0</v>
      </c>
      <c r="I101" s="12">
        <v>0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43"/>
      <c r="P101" s="43"/>
      <c r="Q101" s="43"/>
      <c r="R101" s="43"/>
      <c r="S101" s="43"/>
      <c r="T101" s="43"/>
      <c r="U101" s="43"/>
      <c r="V101" s="43"/>
      <c r="W101" s="43"/>
      <c r="X101" s="43"/>
    </row>
    <row r="102" spans="1:24" x14ac:dyDescent="0.25">
      <c r="A102" s="30" t="s">
        <v>38</v>
      </c>
      <c r="B102" s="30"/>
      <c r="C102" s="30"/>
      <c r="D102" s="30"/>
      <c r="E102" s="30"/>
      <c r="F102" s="1" t="s">
        <v>17</v>
      </c>
      <c r="G102" s="12">
        <f>G60</f>
        <v>3308533.59</v>
      </c>
      <c r="H102" s="12">
        <f t="shared" ref="H102:N102" si="80">H60</f>
        <v>57353.279999999999</v>
      </c>
      <c r="I102" s="12">
        <f t="shared" si="80"/>
        <v>84269</v>
      </c>
      <c r="J102" s="12">
        <f t="shared" si="80"/>
        <v>406113.05</v>
      </c>
      <c r="K102" s="12">
        <f t="shared" si="80"/>
        <v>2751798.26</v>
      </c>
      <c r="L102" s="12">
        <f t="shared" ref="L102:M102" si="81">L60</f>
        <v>3000</v>
      </c>
      <c r="M102" s="12">
        <f t="shared" si="81"/>
        <v>3000</v>
      </c>
      <c r="N102" s="12">
        <f t="shared" si="80"/>
        <v>3000</v>
      </c>
      <c r="O102" s="30"/>
      <c r="P102" s="30"/>
      <c r="Q102" s="30"/>
      <c r="R102" s="30"/>
      <c r="S102" s="30"/>
      <c r="T102" s="30"/>
      <c r="U102" s="30"/>
      <c r="V102" s="30"/>
      <c r="W102" s="30"/>
      <c r="X102" s="30"/>
    </row>
    <row r="103" spans="1:24" ht="30" customHeight="1" x14ac:dyDescent="0.25">
      <c r="A103" s="30"/>
      <c r="B103" s="30"/>
      <c r="C103" s="30"/>
      <c r="D103" s="30"/>
      <c r="E103" s="30"/>
      <c r="F103" s="1" t="s">
        <v>18</v>
      </c>
      <c r="G103" s="12">
        <f t="shared" ref="G103:N103" si="82">G61</f>
        <v>3308533.59</v>
      </c>
      <c r="H103" s="12">
        <f t="shared" si="82"/>
        <v>57353.279999999999</v>
      </c>
      <c r="I103" s="12">
        <f t="shared" si="82"/>
        <v>84269</v>
      </c>
      <c r="J103" s="12">
        <f t="shared" si="82"/>
        <v>406113.05</v>
      </c>
      <c r="K103" s="12">
        <f t="shared" si="82"/>
        <v>2751798.26</v>
      </c>
      <c r="L103" s="12">
        <f t="shared" ref="L103:M103" si="83">L61</f>
        <v>3000</v>
      </c>
      <c r="M103" s="12">
        <f t="shared" si="83"/>
        <v>3000</v>
      </c>
      <c r="N103" s="12">
        <f t="shared" si="82"/>
        <v>3000</v>
      </c>
      <c r="O103" s="30"/>
      <c r="P103" s="30"/>
      <c r="Q103" s="30"/>
      <c r="R103" s="30"/>
      <c r="S103" s="30"/>
      <c r="T103" s="30"/>
      <c r="U103" s="30"/>
      <c r="V103" s="30"/>
      <c r="W103" s="30"/>
      <c r="X103" s="30"/>
    </row>
    <row r="104" spans="1:24" ht="30" x14ac:dyDescent="0.25">
      <c r="A104" s="30"/>
      <c r="B104" s="30"/>
      <c r="C104" s="30"/>
      <c r="D104" s="30"/>
      <c r="E104" s="30"/>
      <c r="F104" s="1" t="s">
        <v>19</v>
      </c>
      <c r="G104" s="12">
        <f t="shared" ref="G104:N104" si="84">G62</f>
        <v>3308533.59</v>
      </c>
      <c r="H104" s="12">
        <f t="shared" si="84"/>
        <v>57353.279999999999</v>
      </c>
      <c r="I104" s="12">
        <f t="shared" si="84"/>
        <v>84269</v>
      </c>
      <c r="J104" s="12">
        <f t="shared" si="84"/>
        <v>406113.05</v>
      </c>
      <c r="K104" s="12">
        <f t="shared" si="84"/>
        <v>2751798.26</v>
      </c>
      <c r="L104" s="12">
        <f t="shared" ref="L104:M104" si="85">L62</f>
        <v>3000</v>
      </c>
      <c r="M104" s="12">
        <f t="shared" si="85"/>
        <v>3000</v>
      </c>
      <c r="N104" s="12">
        <f t="shared" si="84"/>
        <v>3000</v>
      </c>
      <c r="O104" s="30"/>
      <c r="P104" s="30"/>
      <c r="Q104" s="30"/>
      <c r="R104" s="30"/>
      <c r="S104" s="30"/>
      <c r="T104" s="30"/>
      <c r="U104" s="30"/>
      <c r="V104" s="30"/>
      <c r="W104" s="30"/>
      <c r="X104" s="30"/>
    </row>
    <row r="105" spans="1:24" ht="30" x14ac:dyDescent="0.25">
      <c r="A105" s="30"/>
      <c r="B105" s="30"/>
      <c r="C105" s="30"/>
      <c r="D105" s="30"/>
      <c r="E105" s="30"/>
      <c r="F105" s="1" t="s">
        <v>20</v>
      </c>
      <c r="G105" s="12">
        <f t="shared" ref="G105:N105" si="86">G63</f>
        <v>0</v>
      </c>
      <c r="H105" s="12">
        <f t="shared" si="86"/>
        <v>0</v>
      </c>
      <c r="I105" s="12">
        <f t="shared" si="86"/>
        <v>0</v>
      </c>
      <c r="J105" s="12">
        <f t="shared" si="86"/>
        <v>0</v>
      </c>
      <c r="K105" s="12">
        <f t="shared" si="86"/>
        <v>0</v>
      </c>
      <c r="L105" s="12">
        <f t="shared" ref="L105:M105" si="87">L63</f>
        <v>0</v>
      </c>
      <c r="M105" s="12">
        <f t="shared" si="87"/>
        <v>0</v>
      </c>
      <c r="N105" s="12">
        <f t="shared" si="86"/>
        <v>0</v>
      </c>
      <c r="O105" s="30"/>
      <c r="P105" s="30"/>
      <c r="Q105" s="30"/>
      <c r="R105" s="30"/>
      <c r="S105" s="30"/>
      <c r="T105" s="30"/>
      <c r="U105" s="30"/>
      <c r="V105" s="30"/>
      <c r="W105" s="30"/>
      <c r="X105" s="30"/>
    </row>
    <row r="106" spans="1:24" ht="30" x14ac:dyDescent="0.25">
      <c r="A106" s="30"/>
      <c r="B106" s="30"/>
      <c r="C106" s="30"/>
      <c r="D106" s="30"/>
      <c r="E106" s="30"/>
      <c r="F106" s="1" t="s">
        <v>21</v>
      </c>
      <c r="G106" s="12">
        <f t="shared" ref="G106:N106" si="88">G64</f>
        <v>0</v>
      </c>
      <c r="H106" s="12">
        <f t="shared" si="88"/>
        <v>0</v>
      </c>
      <c r="I106" s="12">
        <f t="shared" si="88"/>
        <v>0</v>
      </c>
      <c r="J106" s="12">
        <f t="shared" si="88"/>
        <v>0</v>
      </c>
      <c r="K106" s="12">
        <f t="shared" si="88"/>
        <v>0</v>
      </c>
      <c r="L106" s="12">
        <f t="shared" ref="L106:M106" si="89">L64</f>
        <v>0</v>
      </c>
      <c r="M106" s="12">
        <f t="shared" si="89"/>
        <v>0</v>
      </c>
      <c r="N106" s="12">
        <f t="shared" si="88"/>
        <v>0</v>
      </c>
      <c r="O106" s="30"/>
      <c r="P106" s="30"/>
      <c r="Q106" s="30"/>
      <c r="R106" s="30"/>
      <c r="S106" s="30"/>
      <c r="T106" s="30"/>
      <c r="U106" s="30"/>
      <c r="V106" s="30"/>
      <c r="W106" s="30"/>
      <c r="X106" s="30"/>
    </row>
    <row r="107" spans="1:24" x14ac:dyDescent="0.25">
      <c r="A107" s="30"/>
      <c r="B107" s="30"/>
      <c r="C107" s="30"/>
      <c r="D107" s="30"/>
      <c r="E107" s="30"/>
      <c r="F107" s="1" t="s">
        <v>22</v>
      </c>
      <c r="G107" s="12">
        <f t="shared" ref="G107:N107" si="90">G65</f>
        <v>0</v>
      </c>
      <c r="H107" s="12">
        <f t="shared" si="90"/>
        <v>0</v>
      </c>
      <c r="I107" s="12">
        <f t="shared" si="90"/>
        <v>0</v>
      </c>
      <c r="J107" s="12">
        <f t="shared" si="90"/>
        <v>0</v>
      </c>
      <c r="K107" s="12">
        <f t="shared" si="90"/>
        <v>0</v>
      </c>
      <c r="L107" s="12">
        <f t="shared" ref="L107:M107" si="91">L65</f>
        <v>0</v>
      </c>
      <c r="M107" s="12">
        <f t="shared" si="91"/>
        <v>0</v>
      </c>
      <c r="N107" s="12">
        <f t="shared" si="90"/>
        <v>0</v>
      </c>
      <c r="O107" s="30"/>
      <c r="P107" s="30"/>
      <c r="Q107" s="30"/>
      <c r="R107" s="30"/>
      <c r="S107" s="30"/>
      <c r="T107" s="30"/>
      <c r="U107" s="30"/>
      <c r="V107" s="30"/>
      <c r="W107" s="30"/>
      <c r="X107" s="30"/>
    </row>
    <row r="108" spans="1:24" x14ac:dyDescent="0.25">
      <c r="A108" s="43" t="s">
        <v>39</v>
      </c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</row>
    <row r="109" spans="1:24" x14ac:dyDescent="0.25">
      <c r="A109" s="43" t="s">
        <v>40</v>
      </c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</row>
    <row r="110" spans="1:24" x14ac:dyDescent="0.25">
      <c r="A110" s="43" t="s">
        <v>41</v>
      </c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</row>
    <row r="111" spans="1:24" ht="41.25" customHeight="1" x14ac:dyDescent="0.25">
      <c r="A111" s="42">
        <v>3</v>
      </c>
      <c r="B111" s="43" t="s">
        <v>42</v>
      </c>
      <c r="C111" s="43"/>
      <c r="D111" s="43"/>
      <c r="E111" s="43"/>
      <c r="F111" s="1" t="s">
        <v>17</v>
      </c>
      <c r="G111" s="12">
        <f>G117</f>
        <v>37291670.650000006</v>
      </c>
      <c r="H111" s="12">
        <f t="shared" ref="H111:N111" si="92">H117</f>
        <v>5853661.0300000003</v>
      </c>
      <c r="I111" s="12">
        <f t="shared" si="92"/>
        <v>7053220.6200000001</v>
      </c>
      <c r="J111" s="12">
        <f t="shared" si="92"/>
        <v>5983419.5899999999</v>
      </c>
      <c r="K111" s="12">
        <f t="shared" si="92"/>
        <v>5741056.6400000006</v>
      </c>
      <c r="L111" s="12">
        <f t="shared" ref="L111:M111" si="93">L117</f>
        <v>5097112.7699999996</v>
      </c>
      <c r="M111" s="12">
        <f t="shared" si="93"/>
        <v>3781600</v>
      </c>
      <c r="N111" s="12">
        <f t="shared" si="92"/>
        <v>3781600</v>
      </c>
      <c r="O111" s="1"/>
      <c r="P111" s="1"/>
      <c r="Q111" s="1"/>
      <c r="R111" s="1"/>
      <c r="S111" s="1"/>
      <c r="T111" s="1"/>
      <c r="U111" s="1"/>
      <c r="V111" s="17"/>
      <c r="W111" s="17"/>
      <c r="X111" s="1"/>
    </row>
    <row r="112" spans="1:24" ht="30" x14ac:dyDescent="0.25">
      <c r="A112" s="42"/>
      <c r="B112" s="43"/>
      <c r="C112" s="43"/>
      <c r="D112" s="43"/>
      <c r="E112" s="43"/>
      <c r="F112" s="1" t="s">
        <v>18</v>
      </c>
      <c r="G112" s="12">
        <f t="shared" ref="G112:N116" si="94">G118</f>
        <v>37291670.650000006</v>
      </c>
      <c r="H112" s="12">
        <f t="shared" si="94"/>
        <v>5853661.0300000003</v>
      </c>
      <c r="I112" s="12">
        <f t="shared" si="94"/>
        <v>7053220.6200000001</v>
      </c>
      <c r="J112" s="12">
        <f t="shared" si="94"/>
        <v>5983419.5899999999</v>
      </c>
      <c r="K112" s="12">
        <f t="shared" si="94"/>
        <v>5741056.6400000006</v>
      </c>
      <c r="L112" s="12">
        <f t="shared" ref="L112:M112" si="95">L118</f>
        <v>5097112.7699999996</v>
      </c>
      <c r="M112" s="12">
        <f t="shared" si="95"/>
        <v>3781600</v>
      </c>
      <c r="N112" s="12">
        <f t="shared" si="94"/>
        <v>3781600</v>
      </c>
      <c r="O112" s="30"/>
      <c r="P112" s="30"/>
      <c r="Q112" s="30"/>
      <c r="R112" s="30"/>
      <c r="S112" s="30"/>
      <c r="T112" s="30"/>
      <c r="U112" s="30"/>
      <c r="V112" s="30"/>
      <c r="W112" s="30"/>
      <c r="X112" s="30"/>
    </row>
    <row r="113" spans="1:24" ht="30" x14ac:dyDescent="0.25">
      <c r="A113" s="42"/>
      <c r="B113" s="43"/>
      <c r="C113" s="43"/>
      <c r="D113" s="43"/>
      <c r="E113" s="43"/>
      <c r="F113" s="1" t="s">
        <v>19</v>
      </c>
      <c r="G113" s="12">
        <f t="shared" si="94"/>
        <v>36871637.650000006</v>
      </c>
      <c r="H113" s="12">
        <f t="shared" si="94"/>
        <v>5752556.0300000003</v>
      </c>
      <c r="I113" s="12">
        <f t="shared" si="94"/>
        <v>6940167.6200000001</v>
      </c>
      <c r="J113" s="12">
        <f t="shared" si="94"/>
        <v>5878726.5899999999</v>
      </c>
      <c r="K113" s="12">
        <f t="shared" si="94"/>
        <v>5639874.6400000006</v>
      </c>
      <c r="L113" s="12">
        <f t="shared" ref="L113:M113" si="96">L119</f>
        <v>5097112.7699999996</v>
      </c>
      <c r="M113" s="12">
        <f t="shared" si="96"/>
        <v>3781600</v>
      </c>
      <c r="N113" s="12">
        <f t="shared" si="94"/>
        <v>3781600</v>
      </c>
      <c r="O113" s="30"/>
      <c r="P113" s="30"/>
      <c r="Q113" s="30"/>
      <c r="R113" s="30"/>
      <c r="S113" s="30"/>
      <c r="T113" s="30"/>
      <c r="U113" s="30"/>
      <c r="V113" s="30"/>
      <c r="W113" s="30"/>
      <c r="X113" s="30"/>
    </row>
    <row r="114" spans="1:24" ht="30" x14ac:dyDescent="0.25">
      <c r="A114" s="42"/>
      <c r="B114" s="43"/>
      <c r="C114" s="43"/>
      <c r="D114" s="43"/>
      <c r="E114" s="43"/>
      <c r="F114" s="1" t="s">
        <v>20</v>
      </c>
      <c r="G114" s="12">
        <f t="shared" si="94"/>
        <v>420033</v>
      </c>
      <c r="H114" s="12">
        <f t="shared" si="94"/>
        <v>101105</v>
      </c>
      <c r="I114" s="12">
        <f t="shared" si="94"/>
        <v>113053</v>
      </c>
      <c r="J114" s="12">
        <f t="shared" si="94"/>
        <v>104693</v>
      </c>
      <c r="K114" s="12">
        <v>101182</v>
      </c>
      <c r="L114" s="12">
        <f t="shared" ref="L114:M114" si="97">L120</f>
        <v>0</v>
      </c>
      <c r="M114" s="12">
        <f t="shared" si="97"/>
        <v>0</v>
      </c>
      <c r="N114" s="12">
        <f t="shared" si="94"/>
        <v>0</v>
      </c>
      <c r="O114" s="30"/>
      <c r="P114" s="30"/>
      <c r="Q114" s="30"/>
      <c r="R114" s="30"/>
      <c r="S114" s="30"/>
      <c r="T114" s="30"/>
      <c r="U114" s="30"/>
      <c r="V114" s="30"/>
      <c r="W114" s="30"/>
      <c r="X114" s="30"/>
    </row>
    <row r="115" spans="1:24" ht="30" x14ac:dyDescent="0.25">
      <c r="A115" s="42"/>
      <c r="B115" s="43"/>
      <c r="C115" s="43"/>
      <c r="D115" s="43"/>
      <c r="E115" s="43"/>
      <c r="F115" s="1" t="s">
        <v>21</v>
      </c>
      <c r="G115" s="12">
        <f t="shared" si="94"/>
        <v>0</v>
      </c>
      <c r="H115" s="12">
        <f t="shared" si="94"/>
        <v>0</v>
      </c>
      <c r="I115" s="12">
        <f t="shared" si="94"/>
        <v>0</v>
      </c>
      <c r="J115" s="12">
        <f t="shared" si="94"/>
        <v>0</v>
      </c>
      <c r="K115" s="12">
        <f t="shared" si="94"/>
        <v>0</v>
      </c>
      <c r="L115" s="12">
        <f t="shared" ref="L115:M115" si="98">L121</f>
        <v>0</v>
      </c>
      <c r="M115" s="12">
        <f t="shared" si="98"/>
        <v>0</v>
      </c>
      <c r="N115" s="12">
        <f t="shared" si="94"/>
        <v>0</v>
      </c>
      <c r="O115" s="30"/>
      <c r="P115" s="30"/>
      <c r="Q115" s="30"/>
      <c r="R115" s="30"/>
      <c r="S115" s="30"/>
      <c r="T115" s="30"/>
      <c r="U115" s="30"/>
      <c r="V115" s="30"/>
      <c r="W115" s="30"/>
      <c r="X115" s="30"/>
    </row>
    <row r="116" spans="1:24" x14ac:dyDescent="0.25">
      <c r="A116" s="42"/>
      <c r="B116" s="43"/>
      <c r="C116" s="43"/>
      <c r="D116" s="43"/>
      <c r="E116" s="43"/>
      <c r="F116" s="1" t="s">
        <v>22</v>
      </c>
      <c r="G116" s="12">
        <f t="shared" si="94"/>
        <v>0</v>
      </c>
      <c r="H116" s="12">
        <f t="shared" si="94"/>
        <v>0</v>
      </c>
      <c r="I116" s="12">
        <f t="shared" si="94"/>
        <v>0</v>
      </c>
      <c r="J116" s="12">
        <f t="shared" si="94"/>
        <v>0</v>
      </c>
      <c r="K116" s="12">
        <f t="shared" si="94"/>
        <v>0</v>
      </c>
      <c r="L116" s="12">
        <f t="shared" ref="L116:M116" si="99">L122</f>
        <v>0</v>
      </c>
      <c r="M116" s="12">
        <f t="shared" si="99"/>
        <v>0</v>
      </c>
      <c r="N116" s="12">
        <f t="shared" si="94"/>
        <v>0</v>
      </c>
      <c r="O116" s="30"/>
      <c r="P116" s="30"/>
      <c r="Q116" s="30"/>
      <c r="R116" s="30"/>
      <c r="S116" s="30"/>
      <c r="T116" s="30"/>
      <c r="U116" s="30"/>
      <c r="V116" s="30"/>
      <c r="W116" s="30"/>
      <c r="X116" s="30"/>
    </row>
    <row r="117" spans="1:24" ht="42.75" customHeight="1" x14ac:dyDescent="0.25">
      <c r="A117" s="24" t="s">
        <v>69</v>
      </c>
      <c r="B117" s="43" t="s">
        <v>43</v>
      </c>
      <c r="C117" s="43">
        <v>2014</v>
      </c>
      <c r="D117" s="43">
        <v>2020</v>
      </c>
      <c r="E117" s="43"/>
      <c r="F117" s="1" t="s">
        <v>17</v>
      </c>
      <c r="G117" s="12">
        <f>G118</f>
        <v>37291670.650000006</v>
      </c>
      <c r="H117" s="12">
        <f t="shared" ref="H117:N117" si="100">H118</f>
        <v>5853661.0300000003</v>
      </c>
      <c r="I117" s="12">
        <f t="shared" si="100"/>
        <v>7053220.6200000001</v>
      </c>
      <c r="J117" s="12">
        <f>J118</f>
        <v>5983419.5899999999</v>
      </c>
      <c r="K117" s="12">
        <f t="shared" si="100"/>
        <v>5741056.6400000006</v>
      </c>
      <c r="L117" s="12">
        <f t="shared" si="100"/>
        <v>5097112.7699999996</v>
      </c>
      <c r="M117" s="12">
        <f t="shared" si="100"/>
        <v>3781600</v>
      </c>
      <c r="N117" s="12">
        <f t="shared" si="100"/>
        <v>3781600</v>
      </c>
      <c r="O117" s="30"/>
      <c r="P117" s="30"/>
      <c r="Q117" s="30"/>
      <c r="R117" s="30"/>
      <c r="S117" s="30"/>
      <c r="T117" s="30"/>
      <c r="U117" s="30"/>
      <c r="V117" s="30"/>
      <c r="W117" s="30"/>
      <c r="X117" s="30"/>
    </row>
    <row r="118" spans="1:24" ht="30" x14ac:dyDescent="0.25">
      <c r="A118" s="25"/>
      <c r="B118" s="43"/>
      <c r="C118" s="43"/>
      <c r="D118" s="43"/>
      <c r="E118" s="43"/>
      <c r="F118" s="1" t="s">
        <v>18</v>
      </c>
      <c r="G118" s="12">
        <f>SUM(G119:G122)</f>
        <v>37291670.650000006</v>
      </c>
      <c r="H118" s="12">
        <f t="shared" ref="H118:N118" si="101">SUM(H119:H122)</f>
        <v>5853661.0300000003</v>
      </c>
      <c r="I118" s="12">
        <f t="shared" si="101"/>
        <v>7053220.6200000001</v>
      </c>
      <c r="J118" s="12">
        <f>SUM(J119:J122)</f>
        <v>5983419.5899999999</v>
      </c>
      <c r="K118" s="12">
        <f t="shared" si="101"/>
        <v>5741056.6400000006</v>
      </c>
      <c r="L118" s="12">
        <f t="shared" ref="L118:M118" si="102">SUM(L119:L122)</f>
        <v>5097112.7699999996</v>
      </c>
      <c r="M118" s="12">
        <f t="shared" si="102"/>
        <v>3781600</v>
      </c>
      <c r="N118" s="12">
        <f t="shared" si="101"/>
        <v>3781600</v>
      </c>
      <c r="O118" s="30"/>
      <c r="P118" s="30"/>
      <c r="Q118" s="30"/>
      <c r="R118" s="30"/>
      <c r="S118" s="30"/>
      <c r="T118" s="30"/>
      <c r="U118" s="30"/>
      <c r="V118" s="30"/>
      <c r="W118" s="30"/>
      <c r="X118" s="30"/>
    </row>
    <row r="119" spans="1:24" ht="30" x14ac:dyDescent="0.25">
      <c r="A119" s="25"/>
      <c r="B119" s="43"/>
      <c r="C119" s="43"/>
      <c r="D119" s="43"/>
      <c r="E119" s="43"/>
      <c r="F119" s="1" t="s">
        <v>19</v>
      </c>
      <c r="G119" s="12">
        <f>SUM(H119:N119)</f>
        <v>36871637.650000006</v>
      </c>
      <c r="H119" s="12">
        <v>5752556.0300000003</v>
      </c>
      <c r="I119" s="12">
        <f>I125+I131+I137+I143+I149+I154</f>
        <v>6940167.6200000001</v>
      </c>
      <c r="J119" s="12">
        <f>J125+J131+J137+J143+J149+J160+J154+J166</f>
        <v>5878726.5899999999</v>
      </c>
      <c r="K119" s="12">
        <f>K125+K131+K137+K143+K149+K160+K154+K166</f>
        <v>5639874.6400000006</v>
      </c>
      <c r="L119" s="12">
        <f t="shared" ref="L119:M119" si="103">L125+L131+L137+L143+L149</f>
        <v>5097112.7699999996</v>
      </c>
      <c r="M119" s="12">
        <f t="shared" si="103"/>
        <v>3781600</v>
      </c>
      <c r="N119" s="12">
        <f t="shared" ref="K119:N119" si="104">N125+N131+N137+N143+N149</f>
        <v>3781600</v>
      </c>
      <c r="O119" s="30"/>
      <c r="P119" s="30"/>
      <c r="Q119" s="30"/>
      <c r="R119" s="30"/>
      <c r="S119" s="30"/>
      <c r="T119" s="30"/>
      <c r="U119" s="30"/>
      <c r="V119" s="30"/>
      <c r="W119" s="30"/>
      <c r="X119" s="30"/>
    </row>
    <row r="120" spans="1:24" ht="30" x14ac:dyDescent="0.25">
      <c r="A120" s="25"/>
      <c r="B120" s="43"/>
      <c r="C120" s="43"/>
      <c r="D120" s="43"/>
      <c r="E120" s="43"/>
      <c r="F120" s="1" t="s">
        <v>20</v>
      </c>
      <c r="G120" s="12">
        <f t="shared" ref="G120:G122" si="105">SUM(H120:N120)</f>
        <v>420033</v>
      </c>
      <c r="H120" s="12">
        <f>H126+H132+H138+H144+H150</f>
        <v>101105</v>
      </c>
      <c r="I120" s="12">
        <f>I126</f>
        <v>113053</v>
      </c>
      <c r="J120" s="12">
        <f>J126</f>
        <v>104693</v>
      </c>
      <c r="K120" s="12">
        <f>K126</f>
        <v>101182</v>
      </c>
      <c r="L120" s="12">
        <f t="shared" ref="L120:M120" si="106">L126+L132+L138+L144+L150</f>
        <v>0</v>
      </c>
      <c r="M120" s="12">
        <f t="shared" si="106"/>
        <v>0</v>
      </c>
      <c r="N120" s="12">
        <f t="shared" ref="K120:N120" si="107">N126+N132+N138+N144+N150</f>
        <v>0</v>
      </c>
      <c r="O120" s="30"/>
      <c r="P120" s="30"/>
      <c r="Q120" s="30"/>
      <c r="R120" s="30"/>
      <c r="S120" s="30"/>
      <c r="T120" s="30"/>
      <c r="U120" s="30"/>
      <c r="V120" s="30"/>
      <c r="W120" s="30"/>
      <c r="X120" s="30"/>
    </row>
    <row r="121" spans="1:24" ht="30" x14ac:dyDescent="0.25">
      <c r="A121" s="25"/>
      <c r="B121" s="43"/>
      <c r="C121" s="43"/>
      <c r="D121" s="43"/>
      <c r="E121" s="43"/>
      <c r="F121" s="1" t="s">
        <v>21</v>
      </c>
      <c r="G121" s="12">
        <f t="shared" si="105"/>
        <v>0</v>
      </c>
      <c r="H121" s="12">
        <v>0</v>
      </c>
      <c r="I121" s="12">
        <v>0</v>
      </c>
      <c r="J121" s="12">
        <v>0</v>
      </c>
      <c r="K121" s="12">
        <v>0</v>
      </c>
      <c r="L121" s="12">
        <v>0</v>
      </c>
      <c r="M121" s="12">
        <v>0</v>
      </c>
      <c r="N121" s="12">
        <v>0</v>
      </c>
      <c r="O121" s="30"/>
      <c r="P121" s="30"/>
      <c r="Q121" s="30"/>
      <c r="R121" s="30"/>
      <c r="S121" s="30"/>
      <c r="T121" s="30"/>
      <c r="U121" s="30"/>
      <c r="V121" s="30"/>
      <c r="W121" s="30"/>
      <c r="X121" s="30"/>
    </row>
    <row r="122" spans="1:24" x14ac:dyDescent="0.25">
      <c r="A122" s="25"/>
      <c r="B122" s="43"/>
      <c r="C122" s="43"/>
      <c r="D122" s="43"/>
      <c r="E122" s="43"/>
      <c r="F122" s="1" t="s">
        <v>22</v>
      </c>
      <c r="G122" s="12">
        <f t="shared" si="105"/>
        <v>0</v>
      </c>
      <c r="H122" s="12">
        <v>0</v>
      </c>
      <c r="I122" s="12">
        <v>0</v>
      </c>
      <c r="J122" s="12">
        <v>0</v>
      </c>
      <c r="K122" s="12">
        <v>0</v>
      </c>
      <c r="L122" s="12">
        <v>0</v>
      </c>
      <c r="M122" s="12">
        <v>0</v>
      </c>
      <c r="N122" s="12">
        <v>0</v>
      </c>
      <c r="O122" s="30"/>
      <c r="P122" s="30"/>
      <c r="Q122" s="30"/>
      <c r="R122" s="30"/>
      <c r="S122" s="30"/>
      <c r="T122" s="30"/>
      <c r="U122" s="30"/>
      <c r="V122" s="30"/>
      <c r="W122" s="30"/>
      <c r="X122" s="30"/>
    </row>
    <row r="123" spans="1:24" x14ac:dyDescent="0.25">
      <c r="A123" s="24" t="s">
        <v>70</v>
      </c>
      <c r="B123" s="43" t="s">
        <v>44</v>
      </c>
      <c r="C123" s="43">
        <v>2014</v>
      </c>
      <c r="D123" s="43">
        <v>2020</v>
      </c>
      <c r="E123" s="43"/>
      <c r="F123" s="1" t="s">
        <v>17</v>
      </c>
      <c r="G123" s="12">
        <f>G124</f>
        <v>16029303.08</v>
      </c>
      <c r="H123" s="12">
        <f t="shared" ref="H123:N123" si="108">H124</f>
        <v>2952689.72</v>
      </c>
      <c r="I123" s="12">
        <f t="shared" si="108"/>
        <v>2841843.88</v>
      </c>
      <c r="J123" s="12">
        <f t="shared" si="108"/>
        <v>2437812.6</v>
      </c>
      <c r="K123" s="12">
        <f t="shared" si="108"/>
        <v>2281174.37</v>
      </c>
      <c r="L123" s="12">
        <f t="shared" si="108"/>
        <v>2600710.5099999998</v>
      </c>
      <c r="M123" s="12">
        <f t="shared" si="108"/>
        <v>1617000</v>
      </c>
      <c r="N123" s="12">
        <f t="shared" si="108"/>
        <v>1617000</v>
      </c>
      <c r="O123" s="43"/>
      <c r="P123" s="43"/>
      <c r="Q123" s="43"/>
      <c r="R123" s="43"/>
      <c r="S123" s="43"/>
      <c r="T123" s="43"/>
      <c r="U123" s="43"/>
      <c r="V123" s="43"/>
      <c r="W123" s="43"/>
      <c r="X123" s="43"/>
    </row>
    <row r="124" spans="1:24" ht="30" x14ac:dyDescent="0.25">
      <c r="A124" s="25"/>
      <c r="B124" s="43"/>
      <c r="C124" s="43"/>
      <c r="D124" s="43"/>
      <c r="E124" s="43"/>
      <c r="F124" s="1" t="s">
        <v>18</v>
      </c>
      <c r="G124" s="12">
        <f>SUM(G125:G128)</f>
        <v>16029303.08</v>
      </c>
      <c r="H124" s="12">
        <f t="shared" ref="H124:N124" si="109">SUM(H125:H128)</f>
        <v>2952689.72</v>
      </c>
      <c r="I124" s="12">
        <f t="shared" si="109"/>
        <v>2841843.88</v>
      </c>
      <c r="J124" s="12">
        <f t="shared" si="109"/>
        <v>2437812.6</v>
      </c>
      <c r="K124" s="12">
        <f t="shared" si="109"/>
        <v>2281174.37</v>
      </c>
      <c r="L124" s="12">
        <f t="shared" ref="L124:M124" si="110">SUM(L125:L128)</f>
        <v>2600710.5099999998</v>
      </c>
      <c r="M124" s="12">
        <f t="shared" si="110"/>
        <v>1617000</v>
      </c>
      <c r="N124" s="12">
        <f t="shared" si="109"/>
        <v>1617000</v>
      </c>
      <c r="O124" s="43"/>
      <c r="P124" s="43"/>
      <c r="Q124" s="43"/>
      <c r="R124" s="43"/>
      <c r="S124" s="43"/>
      <c r="T124" s="43"/>
      <c r="U124" s="43"/>
      <c r="V124" s="43"/>
      <c r="W124" s="43"/>
      <c r="X124" s="43"/>
    </row>
    <row r="125" spans="1:24" ht="30" x14ac:dyDescent="0.25">
      <c r="A125" s="25"/>
      <c r="B125" s="43"/>
      <c r="C125" s="43"/>
      <c r="D125" s="43"/>
      <c r="E125" s="43"/>
      <c r="F125" s="1" t="s">
        <v>19</v>
      </c>
      <c r="G125" s="12">
        <f>SUM(H125:N125)</f>
        <v>16029303.08</v>
      </c>
      <c r="H125" s="12">
        <v>2952689.72</v>
      </c>
      <c r="I125" s="12">
        <v>2728790.88</v>
      </c>
      <c r="J125" s="12">
        <v>2333119.6</v>
      </c>
      <c r="K125" s="12">
        <v>2179992.37</v>
      </c>
      <c r="L125" s="12">
        <v>2600710.5099999998</v>
      </c>
      <c r="M125" s="12">
        <v>1617000</v>
      </c>
      <c r="N125" s="12">
        <v>1617000</v>
      </c>
      <c r="O125" s="43"/>
      <c r="P125" s="43"/>
      <c r="Q125" s="43"/>
      <c r="R125" s="43"/>
      <c r="S125" s="43"/>
      <c r="T125" s="43"/>
      <c r="U125" s="43"/>
      <c r="V125" s="43"/>
      <c r="W125" s="43"/>
      <c r="X125" s="43"/>
    </row>
    <row r="126" spans="1:24" ht="30" x14ac:dyDescent="0.25">
      <c r="A126" s="25"/>
      <c r="B126" s="43"/>
      <c r="C126" s="43"/>
      <c r="D126" s="43"/>
      <c r="E126" s="43"/>
      <c r="F126" s="1" t="s">
        <v>20</v>
      </c>
      <c r="G126" s="12">
        <v>0</v>
      </c>
      <c r="H126" s="12">
        <v>0</v>
      </c>
      <c r="I126" s="12">
        <f>I132+I138+I144+I150+I155+I161</f>
        <v>113053</v>
      </c>
      <c r="J126" s="12">
        <f>J132+J138+J144+J150+J155+J161</f>
        <v>104693</v>
      </c>
      <c r="K126" s="12">
        <v>101182</v>
      </c>
      <c r="L126" s="12">
        <v>0</v>
      </c>
      <c r="M126" s="12">
        <v>0</v>
      </c>
      <c r="N126" s="12">
        <v>0</v>
      </c>
      <c r="O126" s="43"/>
      <c r="P126" s="43"/>
      <c r="Q126" s="43"/>
      <c r="R126" s="43"/>
      <c r="S126" s="43"/>
      <c r="T126" s="43"/>
      <c r="U126" s="43"/>
      <c r="V126" s="43"/>
      <c r="W126" s="43"/>
      <c r="X126" s="43"/>
    </row>
    <row r="127" spans="1:24" ht="30" x14ac:dyDescent="0.25">
      <c r="A127" s="25"/>
      <c r="B127" s="43"/>
      <c r="C127" s="43"/>
      <c r="D127" s="43"/>
      <c r="E127" s="43"/>
      <c r="F127" s="1" t="s">
        <v>21</v>
      </c>
      <c r="G127" s="12">
        <v>0</v>
      </c>
      <c r="H127" s="12">
        <v>0</v>
      </c>
      <c r="I127" s="12">
        <v>0</v>
      </c>
      <c r="J127" s="12">
        <v>0</v>
      </c>
      <c r="K127" s="12">
        <v>0</v>
      </c>
      <c r="L127" s="12">
        <v>0</v>
      </c>
      <c r="M127" s="12">
        <v>0</v>
      </c>
      <c r="N127" s="12">
        <v>0</v>
      </c>
      <c r="O127" s="43"/>
      <c r="P127" s="43"/>
      <c r="Q127" s="43"/>
      <c r="R127" s="43"/>
      <c r="S127" s="43"/>
      <c r="T127" s="43"/>
      <c r="U127" s="43"/>
      <c r="V127" s="43"/>
      <c r="W127" s="43"/>
      <c r="X127" s="43"/>
    </row>
    <row r="128" spans="1:24" x14ac:dyDescent="0.25">
      <c r="A128" s="25"/>
      <c r="B128" s="43"/>
      <c r="C128" s="43"/>
      <c r="D128" s="43"/>
      <c r="E128" s="43"/>
      <c r="F128" s="1" t="s">
        <v>22</v>
      </c>
      <c r="G128" s="12">
        <v>0</v>
      </c>
      <c r="H128" s="12">
        <v>0</v>
      </c>
      <c r="I128" s="12">
        <v>0</v>
      </c>
      <c r="J128" s="12">
        <v>0</v>
      </c>
      <c r="K128" s="12">
        <v>0</v>
      </c>
      <c r="L128" s="12">
        <v>0</v>
      </c>
      <c r="M128" s="12">
        <v>0</v>
      </c>
      <c r="N128" s="12">
        <v>0</v>
      </c>
      <c r="O128" s="43"/>
      <c r="P128" s="43"/>
      <c r="Q128" s="43"/>
      <c r="R128" s="43"/>
      <c r="S128" s="43"/>
      <c r="T128" s="43"/>
      <c r="U128" s="43"/>
      <c r="V128" s="43"/>
      <c r="W128" s="43"/>
      <c r="X128" s="43"/>
    </row>
    <row r="129" spans="1:24" x14ac:dyDescent="0.25">
      <c r="A129" s="42" t="s">
        <v>71</v>
      </c>
      <c r="B129" s="43" t="s">
        <v>45</v>
      </c>
      <c r="C129" s="43">
        <v>2014</v>
      </c>
      <c r="D129" s="43">
        <v>2020</v>
      </c>
      <c r="E129" s="43"/>
      <c r="F129" s="1" t="s">
        <v>17</v>
      </c>
      <c r="G129" s="12">
        <f>G130</f>
        <v>19361666.210000001</v>
      </c>
      <c r="H129" s="12">
        <f t="shared" ref="H129" si="111">H130</f>
        <v>2826866.31</v>
      </c>
      <c r="I129" s="12">
        <f t="shared" ref="I129" si="112">I130</f>
        <v>3273124.38</v>
      </c>
      <c r="J129" s="12">
        <f t="shared" ref="J129" si="113">J130</f>
        <v>3256030.99</v>
      </c>
      <c r="K129" s="12">
        <f t="shared" ref="K129" si="114">K130</f>
        <v>3330042.27</v>
      </c>
      <c r="L129" s="12">
        <f t="shared" ref="L129:N129" si="115">L130</f>
        <v>2446402.2599999998</v>
      </c>
      <c r="M129" s="12">
        <f t="shared" si="115"/>
        <v>2114600</v>
      </c>
      <c r="N129" s="12">
        <f t="shared" si="115"/>
        <v>2114600</v>
      </c>
      <c r="O129" s="43"/>
      <c r="P129" s="43"/>
      <c r="Q129" s="43"/>
      <c r="R129" s="43"/>
      <c r="S129" s="43"/>
      <c r="T129" s="43"/>
      <c r="U129" s="43"/>
      <c r="V129" s="43"/>
      <c r="W129" s="43"/>
      <c r="X129" s="43"/>
    </row>
    <row r="130" spans="1:24" ht="30" x14ac:dyDescent="0.25">
      <c r="A130" s="42"/>
      <c r="B130" s="43"/>
      <c r="C130" s="43"/>
      <c r="D130" s="43"/>
      <c r="E130" s="43"/>
      <c r="F130" s="1" t="s">
        <v>18</v>
      </c>
      <c r="G130" s="12">
        <f>SUM(G131:G134)</f>
        <v>19361666.210000001</v>
      </c>
      <c r="H130" s="12">
        <f t="shared" ref="H130" si="116">SUM(H131:H134)</f>
        <v>2826866.31</v>
      </c>
      <c r="I130" s="12">
        <f t="shared" ref="I130" si="117">SUM(I131:I134)</f>
        <v>3273124.38</v>
      </c>
      <c r="J130" s="12">
        <f t="shared" ref="J130" si="118">SUM(J131:J134)</f>
        <v>3256030.99</v>
      </c>
      <c r="K130" s="12">
        <f t="shared" ref="K130" si="119">SUM(K131:K134)</f>
        <v>3330042.27</v>
      </c>
      <c r="L130" s="12">
        <f t="shared" ref="L130:N130" si="120">SUM(L131:L134)</f>
        <v>2446402.2599999998</v>
      </c>
      <c r="M130" s="12">
        <f t="shared" si="120"/>
        <v>2114600</v>
      </c>
      <c r="N130" s="12">
        <f t="shared" si="120"/>
        <v>2114600</v>
      </c>
      <c r="O130" s="43"/>
      <c r="P130" s="43"/>
      <c r="Q130" s="43"/>
      <c r="R130" s="43"/>
      <c r="S130" s="43"/>
      <c r="T130" s="43"/>
      <c r="U130" s="43"/>
      <c r="V130" s="43"/>
      <c r="W130" s="43"/>
      <c r="X130" s="43"/>
    </row>
    <row r="131" spans="1:24" ht="30" x14ac:dyDescent="0.25">
      <c r="A131" s="42"/>
      <c r="B131" s="43"/>
      <c r="C131" s="43"/>
      <c r="D131" s="43"/>
      <c r="E131" s="43"/>
      <c r="F131" s="1" t="s">
        <v>19</v>
      </c>
      <c r="G131" s="12">
        <f>SUM(H131:N131)</f>
        <v>19361666.210000001</v>
      </c>
      <c r="H131" s="12">
        <v>2826866.31</v>
      </c>
      <c r="I131" s="12">
        <v>3273124.38</v>
      </c>
      <c r="J131" s="12">
        <v>3256030.99</v>
      </c>
      <c r="K131" s="12">
        <v>3330042.27</v>
      </c>
      <c r="L131" s="12">
        <v>2446402.2599999998</v>
      </c>
      <c r="M131" s="12">
        <v>2114600</v>
      </c>
      <c r="N131" s="12">
        <v>2114600</v>
      </c>
      <c r="O131" s="43"/>
      <c r="P131" s="43"/>
      <c r="Q131" s="43"/>
      <c r="R131" s="43"/>
      <c r="S131" s="43"/>
      <c r="T131" s="43"/>
      <c r="U131" s="43"/>
      <c r="V131" s="43"/>
      <c r="W131" s="43"/>
      <c r="X131" s="43"/>
    </row>
    <row r="132" spans="1:24" ht="30" x14ac:dyDescent="0.25">
      <c r="A132" s="42"/>
      <c r="B132" s="43"/>
      <c r="C132" s="43"/>
      <c r="D132" s="43"/>
      <c r="E132" s="43"/>
      <c r="F132" s="1" t="s">
        <v>20</v>
      </c>
      <c r="G132" s="12">
        <v>0</v>
      </c>
      <c r="H132" s="12">
        <v>0</v>
      </c>
      <c r="I132" s="12">
        <v>0</v>
      </c>
      <c r="J132" s="12">
        <v>0</v>
      </c>
      <c r="K132" s="12">
        <v>0</v>
      </c>
      <c r="L132" s="12">
        <v>0</v>
      </c>
      <c r="M132" s="12">
        <v>0</v>
      </c>
      <c r="N132" s="12">
        <v>0</v>
      </c>
      <c r="O132" s="43"/>
      <c r="P132" s="43"/>
      <c r="Q132" s="43"/>
      <c r="R132" s="43"/>
      <c r="S132" s="43"/>
      <c r="T132" s="43"/>
      <c r="U132" s="43"/>
      <c r="V132" s="43"/>
      <c r="W132" s="43"/>
      <c r="X132" s="43"/>
    </row>
    <row r="133" spans="1:24" ht="30" x14ac:dyDescent="0.25">
      <c r="A133" s="42"/>
      <c r="B133" s="43"/>
      <c r="C133" s="43"/>
      <c r="D133" s="43"/>
      <c r="E133" s="43"/>
      <c r="F133" s="1" t="s">
        <v>21</v>
      </c>
      <c r="G133" s="12">
        <v>0</v>
      </c>
      <c r="H133" s="12">
        <v>0</v>
      </c>
      <c r="I133" s="12">
        <v>0</v>
      </c>
      <c r="J133" s="12">
        <v>0</v>
      </c>
      <c r="K133" s="12">
        <v>0</v>
      </c>
      <c r="L133" s="12">
        <v>0</v>
      </c>
      <c r="M133" s="12">
        <v>0</v>
      </c>
      <c r="N133" s="12">
        <v>0</v>
      </c>
      <c r="O133" s="43"/>
      <c r="P133" s="43"/>
      <c r="Q133" s="43"/>
      <c r="R133" s="43"/>
      <c r="S133" s="43"/>
      <c r="T133" s="43"/>
      <c r="U133" s="43"/>
      <c r="V133" s="43"/>
      <c r="W133" s="43"/>
      <c r="X133" s="43"/>
    </row>
    <row r="134" spans="1:24" x14ac:dyDescent="0.25">
      <c r="A134" s="42"/>
      <c r="B134" s="43"/>
      <c r="C134" s="43"/>
      <c r="D134" s="43"/>
      <c r="E134" s="43"/>
      <c r="F134" s="1" t="s">
        <v>22</v>
      </c>
      <c r="G134" s="12">
        <v>0</v>
      </c>
      <c r="H134" s="12">
        <v>0</v>
      </c>
      <c r="I134" s="12">
        <v>0</v>
      </c>
      <c r="J134" s="12">
        <v>0</v>
      </c>
      <c r="K134" s="12">
        <v>0</v>
      </c>
      <c r="L134" s="12">
        <v>0</v>
      </c>
      <c r="M134" s="12">
        <v>0</v>
      </c>
      <c r="N134" s="12">
        <v>0</v>
      </c>
      <c r="O134" s="43"/>
      <c r="P134" s="43"/>
      <c r="Q134" s="43"/>
      <c r="R134" s="43"/>
      <c r="S134" s="43"/>
      <c r="T134" s="43"/>
      <c r="U134" s="43"/>
      <c r="V134" s="43"/>
      <c r="W134" s="43"/>
      <c r="X134" s="43"/>
    </row>
    <row r="135" spans="1:24" ht="27" customHeight="1" x14ac:dyDescent="0.25">
      <c r="A135" s="42" t="s">
        <v>72</v>
      </c>
      <c r="B135" s="43" t="s">
        <v>46</v>
      </c>
      <c r="C135" s="43">
        <v>2014</v>
      </c>
      <c r="D135" s="43">
        <v>2020</v>
      </c>
      <c r="E135" s="43"/>
      <c r="F135" s="1" t="s">
        <v>17</v>
      </c>
      <c r="G135" s="12">
        <f>G136</f>
        <v>420033</v>
      </c>
      <c r="H135" s="12">
        <f t="shared" ref="H135:N135" si="121">H136</f>
        <v>101105</v>
      </c>
      <c r="I135" s="12">
        <f t="shared" si="121"/>
        <v>113053</v>
      </c>
      <c r="J135" s="12">
        <f t="shared" si="121"/>
        <v>104693</v>
      </c>
      <c r="K135" s="12">
        <f t="shared" si="121"/>
        <v>101182</v>
      </c>
      <c r="L135" s="12">
        <f t="shared" si="121"/>
        <v>0</v>
      </c>
      <c r="M135" s="12">
        <f t="shared" si="121"/>
        <v>0</v>
      </c>
      <c r="N135" s="12">
        <f t="shared" si="121"/>
        <v>0</v>
      </c>
      <c r="O135" s="43"/>
      <c r="P135" s="43"/>
      <c r="Q135" s="43"/>
      <c r="R135" s="43"/>
      <c r="S135" s="43"/>
      <c r="T135" s="43"/>
      <c r="U135" s="43"/>
      <c r="V135" s="43"/>
      <c r="W135" s="43"/>
      <c r="X135" s="43"/>
    </row>
    <row r="136" spans="1:24" ht="30" x14ac:dyDescent="0.25">
      <c r="A136" s="42"/>
      <c r="B136" s="43"/>
      <c r="C136" s="43"/>
      <c r="D136" s="43"/>
      <c r="E136" s="43"/>
      <c r="F136" s="1" t="s">
        <v>18</v>
      </c>
      <c r="G136" s="12">
        <f>SUM(G137:G140)</f>
        <v>420033</v>
      </c>
      <c r="H136" s="12">
        <v>101105</v>
      </c>
      <c r="I136" s="12">
        <f>SUM(I137:I140)</f>
        <v>113053</v>
      </c>
      <c r="J136" s="12">
        <f>SUM(J137:J140)</f>
        <v>104693</v>
      </c>
      <c r="K136" s="12">
        <v>101182</v>
      </c>
      <c r="L136" s="12">
        <v>0</v>
      </c>
      <c r="M136" s="12">
        <v>0</v>
      </c>
      <c r="N136" s="12">
        <v>0</v>
      </c>
      <c r="O136" s="43"/>
      <c r="P136" s="43"/>
      <c r="Q136" s="43"/>
      <c r="R136" s="43"/>
      <c r="S136" s="43"/>
      <c r="T136" s="43"/>
      <c r="U136" s="43"/>
      <c r="V136" s="43"/>
      <c r="W136" s="43"/>
      <c r="X136" s="43"/>
    </row>
    <row r="137" spans="1:24" ht="30" x14ac:dyDescent="0.25">
      <c r="A137" s="42"/>
      <c r="B137" s="43"/>
      <c r="C137" s="43"/>
      <c r="D137" s="43"/>
      <c r="E137" s="43"/>
      <c r="F137" s="1" t="s">
        <v>19</v>
      </c>
      <c r="G137" s="12">
        <f>SUM(H137:N137)</f>
        <v>0</v>
      </c>
      <c r="H137" s="12">
        <v>0</v>
      </c>
      <c r="I137" s="12">
        <v>0</v>
      </c>
      <c r="J137" s="12">
        <v>0</v>
      </c>
      <c r="K137" s="12">
        <v>0</v>
      </c>
      <c r="L137" s="12">
        <v>0</v>
      </c>
      <c r="M137" s="12">
        <v>0</v>
      </c>
      <c r="N137" s="12">
        <v>0</v>
      </c>
      <c r="O137" s="43"/>
      <c r="P137" s="43"/>
      <c r="Q137" s="43"/>
      <c r="R137" s="43"/>
      <c r="S137" s="43"/>
      <c r="T137" s="43"/>
      <c r="U137" s="43"/>
      <c r="V137" s="43"/>
      <c r="W137" s="43"/>
      <c r="X137" s="43"/>
    </row>
    <row r="138" spans="1:24" ht="30" x14ac:dyDescent="0.25">
      <c r="A138" s="42"/>
      <c r="B138" s="43"/>
      <c r="C138" s="43"/>
      <c r="D138" s="43"/>
      <c r="E138" s="43"/>
      <c r="F138" s="1" t="s">
        <v>20</v>
      </c>
      <c r="G138" s="12">
        <f t="shared" ref="G138:G140" si="122">SUM(H138:N138)</f>
        <v>420033</v>
      </c>
      <c r="H138" s="12">
        <v>101105</v>
      </c>
      <c r="I138" s="12">
        <v>113053</v>
      </c>
      <c r="J138" s="12">
        <v>104693</v>
      </c>
      <c r="K138" s="12">
        <v>101182</v>
      </c>
      <c r="L138" s="12">
        <v>0</v>
      </c>
      <c r="M138" s="12">
        <v>0</v>
      </c>
      <c r="N138" s="12">
        <v>0</v>
      </c>
      <c r="O138" s="43"/>
      <c r="P138" s="43"/>
      <c r="Q138" s="43"/>
      <c r="R138" s="43"/>
      <c r="S138" s="43"/>
      <c r="T138" s="43"/>
      <c r="U138" s="43"/>
      <c r="V138" s="43"/>
      <c r="W138" s="43"/>
      <c r="X138" s="43"/>
    </row>
    <row r="139" spans="1:24" ht="30" x14ac:dyDescent="0.25">
      <c r="A139" s="42"/>
      <c r="B139" s="43"/>
      <c r="C139" s="43"/>
      <c r="D139" s="43"/>
      <c r="E139" s="43"/>
      <c r="F139" s="1" t="s">
        <v>21</v>
      </c>
      <c r="G139" s="12">
        <f t="shared" si="122"/>
        <v>0</v>
      </c>
      <c r="H139" s="12">
        <v>0</v>
      </c>
      <c r="I139" s="12">
        <v>0</v>
      </c>
      <c r="J139" s="12">
        <v>0</v>
      </c>
      <c r="K139" s="12">
        <v>0</v>
      </c>
      <c r="L139" s="12">
        <v>0</v>
      </c>
      <c r="M139" s="12">
        <v>0</v>
      </c>
      <c r="N139" s="12">
        <v>0</v>
      </c>
      <c r="O139" s="43"/>
      <c r="P139" s="43"/>
      <c r="Q139" s="43"/>
      <c r="R139" s="43"/>
      <c r="S139" s="43"/>
      <c r="T139" s="43"/>
      <c r="U139" s="43"/>
      <c r="V139" s="43"/>
      <c r="W139" s="43"/>
      <c r="X139" s="43"/>
    </row>
    <row r="140" spans="1:24" x14ac:dyDescent="0.25">
      <c r="A140" s="42"/>
      <c r="B140" s="43"/>
      <c r="C140" s="43"/>
      <c r="D140" s="43"/>
      <c r="E140" s="43"/>
      <c r="F140" s="1" t="s">
        <v>22</v>
      </c>
      <c r="G140" s="12">
        <f t="shared" si="122"/>
        <v>0</v>
      </c>
      <c r="H140" s="12">
        <v>0</v>
      </c>
      <c r="I140" s="12">
        <v>0</v>
      </c>
      <c r="J140" s="12">
        <v>0</v>
      </c>
      <c r="K140" s="12">
        <v>0</v>
      </c>
      <c r="L140" s="12">
        <v>0</v>
      </c>
      <c r="M140" s="12">
        <v>0</v>
      </c>
      <c r="N140" s="12">
        <v>0</v>
      </c>
      <c r="O140" s="43"/>
      <c r="P140" s="43"/>
      <c r="Q140" s="43"/>
      <c r="R140" s="43"/>
      <c r="S140" s="43"/>
      <c r="T140" s="43"/>
      <c r="U140" s="43"/>
      <c r="V140" s="43"/>
      <c r="W140" s="43"/>
      <c r="X140" s="43"/>
    </row>
    <row r="141" spans="1:24" x14ac:dyDescent="0.25">
      <c r="A141" s="42" t="s">
        <v>73</v>
      </c>
      <c r="B141" s="43" t="s">
        <v>47</v>
      </c>
      <c r="C141" s="43">
        <v>2014</v>
      </c>
      <c r="D141" s="43">
        <v>2020</v>
      </c>
      <c r="E141" s="43"/>
      <c r="F141" s="1" t="s">
        <v>17</v>
      </c>
      <c r="G141" s="12">
        <f>G142</f>
        <v>220000</v>
      </c>
      <c r="H141" s="12">
        <f t="shared" ref="H141:N141" si="123">H142</f>
        <v>0</v>
      </c>
      <c r="I141" s="12">
        <f t="shared" si="123"/>
        <v>0</v>
      </c>
      <c r="J141" s="12">
        <f t="shared" si="123"/>
        <v>35000</v>
      </c>
      <c r="K141" s="12">
        <v>35000</v>
      </c>
      <c r="L141" s="12">
        <f t="shared" si="123"/>
        <v>50000</v>
      </c>
      <c r="M141" s="12">
        <f t="shared" si="123"/>
        <v>50000</v>
      </c>
      <c r="N141" s="12">
        <f t="shared" si="123"/>
        <v>50000</v>
      </c>
      <c r="O141" s="43"/>
      <c r="P141" s="43"/>
      <c r="Q141" s="43"/>
      <c r="R141" s="43"/>
      <c r="S141" s="43"/>
      <c r="T141" s="43"/>
      <c r="U141" s="43"/>
      <c r="V141" s="43"/>
      <c r="W141" s="43"/>
      <c r="X141" s="43"/>
    </row>
    <row r="142" spans="1:24" ht="30" x14ac:dyDescent="0.25">
      <c r="A142" s="42"/>
      <c r="B142" s="43"/>
      <c r="C142" s="43"/>
      <c r="D142" s="43"/>
      <c r="E142" s="43"/>
      <c r="F142" s="1" t="s">
        <v>18</v>
      </c>
      <c r="G142" s="12">
        <f>SUM(G143:G146)</f>
        <v>220000</v>
      </c>
      <c r="H142" s="12">
        <v>0</v>
      </c>
      <c r="I142" s="12">
        <f>SUM(I143:I145)</f>
        <v>0</v>
      </c>
      <c r="J142" s="12">
        <f>J143</f>
        <v>35000</v>
      </c>
      <c r="K142" s="12">
        <v>35000</v>
      </c>
      <c r="L142" s="12">
        <v>50000</v>
      </c>
      <c r="M142" s="12">
        <v>50000</v>
      </c>
      <c r="N142" s="12">
        <v>50000</v>
      </c>
      <c r="O142" s="43"/>
      <c r="P142" s="43"/>
      <c r="Q142" s="43"/>
      <c r="R142" s="43"/>
      <c r="S142" s="43"/>
      <c r="T142" s="43"/>
      <c r="U142" s="43"/>
      <c r="V142" s="43"/>
      <c r="W142" s="43"/>
      <c r="X142" s="43"/>
    </row>
    <row r="143" spans="1:24" ht="30" x14ac:dyDescent="0.25">
      <c r="A143" s="42"/>
      <c r="B143" s="43"/>
      <c r="C143" s="43"/>
      <c r="D143" s="43"/>
      <c r="E143" s="43"/>
      <c r="F143" s="1" t="s">
        <v>19</v>
      </c>
      <c r="G143" s="12">
        <f>SUM(H143:N143)</f>
        <v>220000</v>
      </c>
      <c r="H143" s="12">
        <v>0</v>
      </c>
      <c r="I143" s="12">
        <v>0</v>
      </c>
      <c r="J143" s="12">
        <v>35000</v>
      </c>
      <c r="K143" s="12">
        <v>35000</v>
      </c>
      <c r="L143" s="12">
        <v>50000</v>
      </c>
      <c r="M143" s="12">
        <v>50000</v>
      </c>
      <c r="N143" s="12">
        <v>50000</v>
      </c>
      <c r="O143" s="43"/>
      <c r="P143" s="43"/>
      <c r="Q143" s="43"/>
      <c r="R143" s="43"/>
      <c r="S143" s="43"/>
      <c r="T143" s="43"/>
      <c r="U143" s="43"/>
      <c r="V143" s="43"/>
      <c r="W143" s="43"/>
      <c r="X143" s="43"/>
    </row>
    <row r="144" spans="1:24" ht="30" x14ac:dyDescent="0.25">
      <c r="A144" s="42"/>
      <c r="B144" s="43"/>
      <c r="C144" s="43"/>
      <c r="D144" s="43"/>
      <c r="E144" s="43"/>
      <c r="F144" s="1" t="s">
        <v>20</v>
      </c>
      <c r="G144" s="12">
        <f t="shared" ref="G144:G146" si="124">SUM(H144:N144)</f>
        <v>0</v>
      </c>
      <c r="H144" s="12">
        <v>0</v>
      </c>
      <c r="I144" s="12">
        <v>0</v>
      </c>
      <c r="J144" s="12">
        <v>0</v>
      </c>
      <c r="K144" s="12">
        <v>0</v>
      </c>
      <c r="L144" s="12">
        <v>0</v>
      </c>
      <c r="M144" s="12">
        <v>0</v>
      </c>
      <c r="N144" s="12">
        <v>0</v>
      </c>
      <c r="O144" s="43"/>
      <c r="P144" s="43"/>
      <c r="Q144" s="43"/>
      <c r="R144" s="43"/>
      <c r="S144" s="43"/>
      <c r="T144" s="43"/>
      <c r="U144" s="43"/>
      <c r="V144" s="43"/>
      <c r="W144" s="43"/>
      <c r="X144" s="43"/>
    </row>
    <row r="145" spans="1:24" ht="30" x14ac:dyDescent="0.25">
      <c r="A145" s="42"/>
      <c r="B145" s="43"/>
      <c r="C145" s="43"/>
      <c r="D145" s="43"/>
      <c r="E145" s="43"/>
      <c r="F145" s="1" t="s">
        <v>21</v>
      </c>
      <c r="G145" s="12">
        <f t="shared" si="124"/>
        <v>0</v>
      </c>
      <c r="H145" s="12">
        <v>0</v>
      </c>
      <c r="I145" s="12">
        <v>0</v>
      </c>
      <c r="J145" s="12">
        <v>0</v>
      </c>
      <c r="K145" s="12">
        <v>0</v>
      </c>
      <c r="L145" s="12">
        <v>0</v>
      </c>
      <c r="M145" s="12">
        <v>0</v>
      </c>
      <c r="N145" s="12">
        <v>0</v>
      </c>
      <c r="O145" s="43"/>
      <c r="P145" s="43"/>
      <c r="Q145" s="43"/>
      <c r="R145" s="43"/>
      <c r="S145" s="43"/>
      <c r="T145" s="43"/>
      <c r="U145" s="43"/>
      <c r="V145" s="43"/>
      <c r="W145" s="43"/>
      <c r="X145" s="43"/>
    </row>
    <row r="146" spans="1:24" x14ac:dyDescent="0.25">
      <c r="A146" s="42"/>
      <c r="B146" s="43"/>
      <c r="C146" s="43"/>
      <c r="D146" s="43"/>
      <c r="E146" s="43"/>
      <c r="F146" s="1" t="s">
        <v>22</v>
      </c>
      <c r="G146" s="12">
        <f t="shared" si="124"/>
        <v>0</v>
      </c>
      <c r="H146" s="12">
        <v>0</v>
      </c>
      <c r="I146" s="12">
        <v>0</v>
      </c>
      <c r="J146" s="12">
        <v>0</v>
      </c>
      <c r="K146" s="12">
        <v>0</v>
      </c>
      <c r="L146" s="12">
        <v>0</v>
      </c>
      <c r="M146" s="12">
        <v>0</v>
      </c>
      <c r="N146" s="12">
        <v>0</v>
      </c>
      <c r="O146" s="43"/>
      <c r="P146" s="43"/>
      <c r="Q146" s="43"/>
      <c r="R146" s="43"/>
      <c r="S146" s="43"/>
      <c r="T146" s="43"/>
      <c r="U146" s="43"/>
      <c r="V146" s="43"/>
      <c r="W146" s="43"/>
      <c r="X146" s="43"/>
    </row>
    <row r="147" spans="1:24" ht="15" customHeight="1" x14ac:dyDescent="0.25">
      <c r="A147" s="24" t="s">
        <v>74</v>
      </c>
      <c r="B147" s="27" t="s">
        <v>48</v>
      </c>
      <c r="C147" s="27">
        <v>2014</v>
      </c>
      <c r="D147" s="27">
        <v>2020</v>
      </c>
      <c r="E147" s="27"/>
      <c r="F147" s="1" t="s">
        <v>17</v>
      </c>
      <c r="G147" s="12">
        <f>G148</f>
        <v>3160046.3600000003</v>
      </c>
      <c r="H147" s="12">
        <f t="shared" ref="H147:N147" si="125">H148</f>
        <v>0</v>
      </c>
      <c r="I147" s="12">
        <f t="shared" si="125"/>
        <v>2738252.36</v>
      </c>
      <c r="J147" s="12">
        <f t="shared" si="125"/>
        <v>0</v>
      </c>
      <c r="K147" s="12">
        <f t="shared" si="125"/>
        <v>0</v>
      </c>
      <c r="L147" s="12">
        <f t="shared" si="125"/>
        <v>0</v>
      </c>
      <c r="M147" s="12">
        <f t="shared" si="125"/>
        <v>0</v>
      </c>
      <c r="N147" s="12">
        <f t="shared" si="125"/>
        <v>0</v>
      </c>
      <c r="O147" s="43"/>
      <c r="P147" s="43"/>
      <c r="Q147" s="43"/>
      <c r="R147" s="43"/>
      <c r="S147" s="43"/>
      <c r="T147" s="43"/>
      <c r="U147" s="43"/>
      <c r="V147" s="43"/>
      <c r="W147" s="43"/>
      <c r="X147" s="43"/>
    </row>
    <row r="148" spans="1:24" ht="30" x14ac:dyDescent="0.25">
      <c r="A148" s="25"/>
      <c r="B148" s="28"/>
      <c r="C148" s="28"/>
      <c r="D148" s="28"/>
      <c r="E148" s="28"/>
      <c r="F148" s="1" t="s">
        <v>18</v>
      </c>
      <c r="G148" s="12">
        <f>SUM(G149:G156)</f>
        <v>3160046.3600000003</v>
      </c>
      <c r="H148" s="12">
        <f t="shared" ref="H148:N148" si="126">SUM(H149:H156)</f>
        <v>0</v>
      </c>
      <c r="I148" s="12">
        <f t="shared" si="126"/>
        <v>2738252.36</v>
      </c>
      <c r="J148" s="12">
        <v>0</v>
      </c>
      <c r="K148" s="12">
        <f t="shared" si="126"/>
        <v>0</v>
      </c>
      <c r="L148" s="12">
        <f t="shared" ref="L148:M148" si="127">SUM(L149:L156)</f>
        <v>0</v>
      </c>
      <c r="M148" s="12">
        <f t="shared" si="127"/>
        <v>0</v>
      </c>
      <c r="N148" s="12">
        <f t="shared" si="126"/>
        <v>0</v>
      </c>
      <c r="O148" s="43"/>
      <c r="P148" s="43"/>
      <c r="Q148" s="43"/>
      <c r="R148" s="43"/>
      <c r="S148" s="43"/>
      <c r="T148" s="43"/>
      <c r="U148" s="43"/>
      <c r="V148" s="43"/>
      <c r="W148" s="43"/>
      <c r="X148" s="43"/>
    </row>
    <row r="149" spans="1:24" ht="30" x14ac:dyDescent="0.25">
      <c r="A149" s="25"/>
      <c r="B149" s="28"/>
      <c r="C149" s="28"/>
      <c r="D149" s="28"/>
      <c r="E149" s="28"/>
      <c r="F149" s="1" t="s">
        <v>19</v>
      </c>
      <c r="G149" s="12">
        <f>SUM(H149:N149)</f>
        <v>38252.36</v>
      </c>
      <c r="H149" s="12">
        <v>0</v>
      </c>
      <c r="I149" s="12">
        <v>38252.36</v>
      </c>
      <c r="J149" s="12">
        <v>0</v>
      </c>
      <c r="K149" s="12">
        <v>0</v>
      </c>
      <c r="L149" s="12">
        <v>0</v>
      </c>
      <c r="M149" s="12">
        <v>0</v>
      </c>
      <c r="N149" s="12">
        <v>0</v>
      </c>
      <c r="O149" s="43"/>
      <c r="P149" s="43"/>
      <c r="Q149" s="43"/>
      <c r="R149" s="43"/>
      <c r="S149" s="43"/>
      <c r="T149" s="43"/>
      <c r="U149" s="43"/>
      <c r="V149" s="43"/>
      <c r="W149" s="43"/>
      <c r="X149" s="43"/>
    </row>
    <row r="150" spans="1:24" ht="30" x14ac:dyDescent="0.25">
      <c r="A150" s="25"/>
      <c r="B150" s="28"/>
      <c r="C150" s="28"/>
      <c r="D150" s="28"/>
      <c r="E150" s="28"/>
      <c r="F150" s="1" t="s">
        <v>20</v>
      </c>
      <c r="G150" s="12">
        <f t="shared" ref="G150:G151" si="128">SUM(H150:N150)</f>
        <v>0</v>
      </c>
      <c r="H150" s="12">
        <v>0</v>
      </c>
      <c r="I150" s="12">
        <v>0</v>
      </c>
      <c r="J150" s="12">
        <v>0</v>
      </c>
      <c r="K150" s="12">
        <v>0</v>
      </c>
      <c r="L150" s="12">
        <v>0</v>
      </c>
      <c r="M150" s="12">
        <v>0</v>
      </c>
      <c r="N150" s="12">
        <v>0</v>
      </c>
      <c r="O150" s="43"/>
      <c r="P150" s="43"/>
      <c r="Q150" s="43"/>
      <c r="R150" s="43"/>
      <c r="S150" s="43"/>
      <c r="T150" s="43"/>
      <c r="U150" s="43"/>
      <c r="V150" s="43"/>
      <c r="W150" s="43"/>
      <c r="X150" s="43"/>
    </row>
    <row r="151" spans="1:24" ht="30" x14ac:dyDescent="0.25">
      <c r="A151" s="26"/>
      <c r="B151" s="29"/>
      <c r="C151" s="29"/>
      <c r="D151" s="29"/>
      <c r="E151" s="29"/>
      <c r="F151" s="1" t="s">
        <v>21</v>
      </c>
      <c r="G151" s="12">
        <f t="shared" si="128"/>
        <v>0</v>
      </c>
      <c r="H151" s="12">
        <v>0</v>
      </c>
      <c r="I151" s="12">
        <v>0</v>
      </c>
      <c r="J151" s="12">
        <v>0</v>
      </c>
      <c r="K151" s="12">
        <v>0</v>
      </c>
      <c r="L151" s="12">
        <v>0</v>
      </c>
      <c r="M151" s="12">
        <v>0</v>
      </c>
      <c r="N151" s="12">
        <v>0</v>
      </c>
      <c r="O151" s="43"/>
      <c r="P151" s="43"/>
      <c r="Q151" s="43"/>
      <c r="R151" s="43"/>
      <c r="S151" s="43"/>
      <c r="T151" s="43"/>
      <c r="U151" s="43"/>
      <c r="V151" s="43"/>
      <c r="W151" s="43"/>
      <c r="X151" s="43"/>
    </row>
    <row r="152" spans="1:24" x14ac:dyDescent="0.25">
      <c r="A152" s="24" t="s">
        <v>104</v>
      </c>
      <c r="B152" s="27" t="s">
        <v>107</v>
      </c>
      <c r="C152" s="27">
        <v>2014</v>
      </c>
      <c r="D152" s="27">
        <v>2020</v>
      </c>
      <c r="E152" s="27"/>
      <c r="F152" s="9" t="s">
        <v>17</v>
      </c>
      <c r="G152" s="12">
        <f>G153</f>
        <v>1080598</v>
      </c>
      <c r="H152" s="12">
        <f t="shared" ref="H152:N152" si="129">H153</f>
        <v>0</v>
      </c>
      <c r="I152" s="12">
        <f t="shared" si="129"/>
        <v>900000</v>
      </c>
      <c r="J152" s="12">
        <f t="shared" si="129"/>
        <v>0</v>
      </c>
      <c r="K152" s="12">
        <f t="shared" si="129"/>
        <v>0</v>
      </c>
      <c r="L152" s="12">
        <f t="shared" si="129"/>
        <v>0</v>
      </c>
      <c r="M152" s="12">
        <f t="shared" si="129"/>
        <v>0</v>
      </c>
      <c r="N152" s="12">
        <f t="shared" si="129"/>
        <v>0</v>
      </c>
      <c r="O152" s="43"/>
      <c r="P152" s="43"/>
      <c r="Q152" s="43"/>
      <c r="R152" s="43"/>
      <c r="S152" s="43"/>
      <c r="T152" s="43"/>
      <c r="U152" s="43"/>
      <c r="V152" s="43"/>
      <c r="W152" s="43"/>
      <c r="X152" s="43"/>
    </row>
    <row r="153" spans="1:24" ht="30" x14ac:dyDescent="0.25">
      <c r="A153" s="25"/>
      <c r="B153" s="28"/>
      <c r="C153" s="28"/>
      <c r="D153" s="28"/>
      <c r="E153" s="28"/>
      <c r="F153" s="9" t="s">
        <v>18</v>
      </c>
      <c r="G153" s="12">
        <f>SUM(G154:G162)</f>
        <v>1080598</v>
      </c>
      <c r="H153" s="12">
        <f>SUM(H154:H162)</f>
        <v>0</v>
      </c>
      <c r="I153" s="12">
        <f>SUM(I154:I156)</f>
        <v>900000</v>
      </c>
      <c r="J153" s="12">
        <v>0</v>
      </c>
      <c r="K153" s="12">
        <v>0</v>
      </c>
      <c r="L153" s="12">
        <f t="shared" ref="L153:M153" si="130">SUM(L154:L162)</f>
        <v>0</v>
      </c>
      <c r="M153" s="12">
        <f t="shared" si="130"/>
        <v>0</v>
      </c>
      <c r="N153" s="12">
        <f>SUM(N154:N162)</f>
        <v>0</v>
      </c>
      <c r="O153" s="43"/>
      <c r="P153" s="43"/>
      <c r="Q153" s="43"/>
      <c r="R153" s="43"/>
      <c r="S153" s="43"/>
      <c r="T153" s="43"/>
      <c r="U153" s="43"/>
      <c r="V153" s="43"/>
      <c r="W153" s="43"/>
      <c r="X153" s="43"/>
    </row>
    <row r="154" spans="1:24" ht="30" x14ac:dyDescent="0.25">
      <c r="A154" s="25"/>
      <c r="B154" s="28"/>
      <c r="C154" s="28"/>
      <c r="D154" s="28"/>
      <c r="E154" s="28"/>
      <c r="F154" s="9" t="s">
        <v>19</v>
      </c>
      <c r="G154" s="12">
        <f>SUM(H154:N154)</f>
        <v>960598</v>
      </c>
      <c r="H154" s="12">
        <v>0</v>
      </c>
      <c r="I154" s="12">
        <v>900000</v>
      </c>
      <c r="J154" s="12">
        <v>60598</v>
      </c>
      <c r="K154" s="12">
        <v>0</v>
      </c>
      <c r="L154" s="12">
        <v>0</v>
      </c>
      <c r="M154" s="12">
        <v>0</v>
      </c>
      <c r="N154" s="12">
        <v>0</v>
      </c>
      <c r="O154" s="43"/>
      <c r="P154" s="43"/>
      <c r="Q154" s="43"/>
      <c r="R154" s="43"/>
      <c r="S154" s="43"/>
      <c r="T154" s="43"/>
      <c r="U154" s="43"/>
      <c r="V154" s="43"/>
      <c r="W154" s="43"/>
      <c r="X154" s="43"/>
    </row>
    <row r="155" spans="1:24" ht="30" x14ac:dyDescent="0.25">
      <c r="A155" s="25"/>
      <c r="B155" s="28"/>
      <c r="C155" s="28"/>
      <c r="D155" s="28"/>
      <c r="E155" s="28"/>
      <c r="F155" s="9" t="s">
        <v>20</v>
      </c>
      <c r="G155" s="12">
        <f t="shared" ref="G155:G156" si="131">SUM(H155:N155)</f>
        <v>0</v>
      </c>
      <c r="H155" s="12">
        <v>0</v>
      </c>
      <c r="I155" s="12">
        <v>0</v>
      </c>
      <c r="J155" s="12">
        <v>0</v>
      </c>
      <c r="K155" s="12">
        <v>0</v>
      </c>
      <c r="L155" s="12">
        <v>0</v>
      </c>
      <c r="M155" s="12">
        <v>0</v>
      </c>
      <c r="N155" s="12">
        <v>0</v>
      </c>
      <c r="O155" s="43"/>
      <c r="P155" s="43"/>
      <c r="Q155" s="43"/>
      <c r="R155" s="43"/>
      <c r="S155" s="43"/>
      <c r="T155" s="43"/>
      <c r="U155" s="43"/>
      <c r="V155" s="43"/>
      <c r="W155" s="43"/>
      <c r="X155" s="43"/>
    </row>
    <row r="156" spans="1:24" ht="30" x14ac:dyDescent="0.25">
      <c r="A156" s="25"/>
      <c r="B156" s="28"/>
      <c r="C156" s="28"/>
      <c r="D156" s="28"/>
      <c r="E156" s="28"/>
      <c r="F156" s="9" t="s">
        <v>21</v>
      </c>
      <c r="G156" s="12">
        <f t="shared" si="131"/>
        <v>0</v>
      </c>
      <c r="H156" s="12">
        <v>0</v>
      </c>
      <c r="I156" s="12">
        <v>0</v>
      </c>
      <c r="J156" s="12">
        <v>0</v>
      </c>
      <c r="K156" s="12">
        <v>0</v>
      </c>
      <c r="L156" s="12">
        <v>0</v>
      </c>
      <c r="M156" s="12">
        <v>0</v>
      </c>
      <c r="N156" s="12">
        <v>0</v>
      </c>
      <c r="O156" s="43"/>
      <c r="P156" s="43"/>
      <c r="Q156" s="43"/>
      <c r="R156" s="43"/>
      <c r="S156" s="43"/>
      <c r="T156" s="43"/>
      <c r="U156" s="43"/>
      <c r="V156" s="43"/>
      <c r="W156" s="43"/>
      <c r="X156" s="43"/>
    </row>
    <row r="157" spans="1:24" x14ac:dyDescent="0.25">
      <c r="A157" s="26"/>
      <c r="B157" s="29"/>
      <c r="C157" s="29"/>
      <c r="D157" s="29"/>
      <c r="E157" s="29"/>
      <c r="F157" s="14" t="s">
        <v>22</v>
      </c>
      <c r="G157" s="12">
        <f t="shared" ref="G157" si="132">SUM(H157:N157)</f>
        <v>0</v>
      </c>
      <c r="H157" s="12">
        <v>0</v>
      </c>
      <c r="I157" s="12">
        <v>0</v>
      </c>
      <c r="J157" s="12">
        <v>0</v>
      </c>
      <c r="K157" s="12">
        <v>0</v>
      </c>
      <c r="L157" s="12">
        <v>0</v>
      </c>
      <c r="M157" s="12">
        <v>0</v>
      </c>
      <c r="N157" s="12">
        <v>0</v>
      </c>
      <c r="O157" s="9"/>
      <c r="P157" s="9"/>
      <c r="Q157" s="9"/>
      <c r="R157" s="9"/>
      <c r="S157" s="9"/>
      <c r="T157" s="9"/>
      <c r="U157" s="9"/>
      <c r="V157" s="17"/>
      <c r="W157" s="17"/>
      <c r="X157" s="9"/>
    </row>
    <row r="158" spans="1:24" ht="15" customHeight="1" x14ac:dyDescent="0.25">
      <c r="A158" s="24" t="s">
        <v>105</v>
      </c>
      <c r="B158" s="27" t="s">
        <v>106</v>
      </c>
      <c r="C158" s="27">
        <v>2014</v>
      </c>
      <c r="D158" s="27">
        <v>2020</v>
      </c>
      <c r="E158" s="27"/>
      <c r="F158" s="14" t="s">
        <v>17</v>
      </c>
      <c r="G158" s="12">
        <f>G159</f>
        <v>40000</v>
      </c>
      <c r="H158" s="12">
        <f t="shared" ref="H158:N158" si="133">H159</f>
        <v>0</v>
      </c>
      <c r="I158" s="12">
        <f t="shared" si="133"/>
        <v>0</v>
      </c>
      <c r="J158" s="12">
        <f t="shared" si="133"/>
        <v>20000</v>
      </c>
      <c r="K158" s="12">
        <f t="shared" si="133"/>
        <v>20000</v>
      </c>
      <c r="L158" s="12">
        <f t="shared" si="133"/>
        <v>0</v>
      </c>
      <c r="M158" s="12">
        <f t="shared" si="133"/>
        <v>0</v>
      </c>
      <c r="N158" s="12">
        <f t="shared" si="133"/>
        <v>0</v>
      </c>
      <c r="O158" s="9"/>
      <c r="P158" s="9"/>
      <c r="Q158" s="9"/>
      <c r="R158" s="9"/>
      <c r="S158" s="9"/>
      <c r="T158" s="9"/>
      <c r="U158" s="9"/>
      <c r="V158" s="17"/>
      <c r="W158" s="17"/>
      <c r="X158" s="9"/>
    </row>
    <row r="159" spans="1:24" ht="30" customHeight="1" x14ac:dyDescent="0.25">
      <c r="A159" s="25"/>
      <c r="B159" s="28"/>
      <c r="C159" s="28"/>
      <c r="D159" s="28"/>
      <c r="E159" s="28"/>
      <c r="F159" s="14" t="s">
        <v>18</v>
      </c>
      <c r="G159" s="12">
        <f>SUM(G160:G163)</f>
        <v>40000</v>
      </c>
      <c r="H159" s="12">
        <f t="shared" ref="H159:N159" si="134">SUM(H160:H163)</f>
        <v>0</v>
      </c>
      <c r="I159" s="12">
        <f t="shared" si="134"/>
        <v>0</v>
      </c>
      <c r="J159" s="12">
        <f t="shared" si="134"/>
        <v>20000</v>
      </c>
      <c r="K159" s="12">
        <f t="shared" si="134"/>
        <v>20000</v>
      </c>
      <c r="L159" s="12">
        <f t="shared" ref="L159:M159" si="135">SUM(L160:L163)</f>
        <v>0</v>
      </c>
      <c r="M159" s="12">
        <f t="shared" si="135"/>
        <v>0</v>
      </c>
      <c r="N159" s="12">
        <f t="shared" si="134"/>
        <v>0</v>
      </c>
      <c r="O159" s="9"/>
      <c r="P159" s="9"/>
      <c r="Q159" s="9"/>
      <c r="R159" s="9"/>
      <c r="S159" s="9"/>
      <c r="T159" s="9"/>
      <c r="U159" s="9"/>
      <c r="V159" s="17"/>
      <c r="W159" s="17"/>
      <c r="X159" s="9"/>
    </row>
    <row r="160" spans="1:24" ht="181.5" customHeight="1" x14ac:dyDescent="0.25">
      <c r="A160" s="25"/>
      <c r="B160" s="28"/>
      <c r="C160" s="28"/>
      <c r="D160" s="28"/>
      <c r="E160" s="28"/>
      <c r="F160" s="14" t="s">
        <v>19</v>
      </c>
      <c r="G160" s="12">
        <f>SUM(H160:N160)</f>
        <v>40000</v>
      </c>
      <c r="H160" s="12">
        <v>0</v>
      </c>
      <c r="I160" s="12">
        <v>0</v>
      </c>
      <c r="J160" s="12">
        <v>20000</v>
      </c>
      <c r="K160" s="12">
        <v>20000</v>
      </c>
      <c r="L160" s="12">
        <v>0</v>
      </c>
      <c r="M160" s="12">
        <v>0</v>
      </c>
      <c r="N160" s="12">
        <v>0</v>
      </c>
      <c r="O160" s="9"/>
      <c r="P160" s="9"/>
      <c r="Q160" s="9"/>
      <c r="R160" s="9"/>
      <c r="S160" s="9"/>
      <c r="T160" s="9"/>
      <c r="U160" s="9"/>
      <c r="V160" s="17"/>
      <c r="W160" s="17"/>
      <c r="X160" s="9"/>
    </row>
    <row r="161" spans="1:24" ht="30" x14ac:dyDescent="0.25">
      <c r="A161" s="25"/>
      <c r="B161" s="28"/>
      <c r="C161" s="28"/>
      <c r="D161" s="28"/>
      <c r="E161" s="28"/>
      <c r="F161" s="14" t="s">
        <v>20</v>
      </c>
      <c r="G161" s="12">
        <f t="shared" ref="G161:G163" si="136">SUM(H161:N161)</f>
        <v>0</v>
      </c>
      <c r="H161" s="12">
        <v>0</v>
      </c>
      <c r="I161" s="12">
        <v>0</v>
      </c>
      <c r="J161" s="12">
        <v>0</v>
      </c>
      <c r="K161" s="12">
        <v>0</v>
      </c>
      <c r="L161" s="12">
        <v>0</v>
      </c>
      <c r="M161" s="12">
        <v>0</v>
      </c>
      <c r="N161" s="12">
        <v>0</v>
      </c>
      <c r="O161" s="9"/>
      <c r="P161" s="9"/>
      <c r="Q161" s="9"/>
      <c r="R161" s="9"/>
      <c r="S161" s="9"/>
      <c r="T161" s="9"/>
      <c r="U161" s="9"/>
      <c r="V161" s="17"/>
      <c r="W161" s="17"/>
      <c r="X161" s="9"/>
    </row>
    <row r="162" spans="1:24" ht="30" x14ac:dyDescent="0.25">
      <c r="A162" s="25"/>
      <c r="B162" s="28"/>
      <c r="C162" s="28"/>
      <c r="D162" s="28"/>
      <c r="E162" s="28"/>
      <c r="F162" s="14" t="s">
        <v>21</v>
      </c>
      <c r="G162" s="12">
        <f t="shared" si="136"/>
        <v>0</v>
      </c>
      <c r="H162" s="12">
        <v>0</v>
      </c>
      <c r="I162" s="12">
        <v>0</v>
      </c>
      <c r="J162" s="12">
        <v>0</v>
      </c>
      <c r="K162" s="12">
        <v>0</v>
      </c>
      <c r="L162" s="12">
        <v>0</v>
      </c>
      <c r="M162" s="12">
        <v>0</v>
      </c>
      <c r="N162" s="12">
        <v>0</v>
      </c>
      <c r="O162" s="9"/>
      <c r="P162" s="9"/>
      <c r="Q162" s="9"/>
      <c r="R162" s="9"/>
      <c r="S162" s="9"/>
      <c r="T162" s="9"/>
      <c r="U162" s="9"/>
      <c r="V162" s="17"/>
      <c r="W162" s="17"/>
      <c r="X162" s="9"/>
    </row>
    <row r="163" spans="1:24" x14ac:dyDescent="0.25">
      <c r="A163" s="26"/>
      <c r="B163" s="29"/>
      <c r="C163" s="29"/>
      <c r="D163" s="29"/>
      <c r="E163" s="29"/>
      <c r="F163" s="14" t="s">
        <v>22</v>
      </c>
      <c r="G163" s="12">
        <f t="shared" si="136"/>
        <v>0</v>
      </c>
      <c r="H163" s="12">
        <v>0</v>
      </c>
      <c r="I163" s="12">
        <v>0</v>
      </c>
      <c r="J163" s="12">
        <v>0</v>
      </c>
      <c r="K163" s="12">
        <v>0</v>
      </c>
      <c r="L163" s="12">
        <v>0</v>
      </c>
      <c r="M163" s="12">
        <v>0</v>
      </c>
      <c r="N163" s="12">
        <v>0</v>
      </c>
      <c r="O163" s="9"/>
      <c r="P163" s="9"/>
      <c r="Q163" s="9"/>
      <c r="R163" s="9"/>
      <c r="S163" s="9"/>
      <c r="T163" s="9"/>
      <c r="U163" s="9"/>
      <c r="V163" s="17"/>
      <c r="W163" s="17"/>
      <c r="X163" s="9"/>
    </row>
    <row r="164" spans="1:24" ht="15" customHeight="1" x14ac:dyDescent="0.25">
      <c r="A164" s="24" t="s">
        <v>111</v>
      </c>
      <c r="B164" s="27" t="s">
        <v>112</v>
      </c>
      <c r="C164" s="27">
        <v>2014</v>
      </c>
      <c r="D164" s="27">
        <v>2020</v>
      </c>
      <c r="E164" s="27"/>
      <c r="F164" s="14" t="s">
        <v>17</v>
      </c>
      <c r="G164" s="12">
        <f>G165</f>
        <v>248818</v>
      </c>
      <c r="H164" s="12">
        <f t="shared" ref="H164:N164" si="137">H165</f>
        <v>0</v>
      </c>
      <c r="I164" s="12">
        <f t="shared" si="137"/>
        <v>0</v>
      </c>
      <c r="J164" s="12">
        <f t="shared" si="137"/>
        <v>173978</v>
      </c>
      <c r="K164" s="12">
        <f t="shared" si="137"/>
        <v>74840</v>
      </c>
      <c r="L164" s="12">
        <f t="shared" si="137"/>
        <v>0</v>
      </c>
      <c r="M164" s="12">
        <f t="shared" si="137"/>
        <v>0</v>
      </c>
      <c r="N164" s="12">
        <f t="shared" si="137"/>
        <v>0</v>
      </c>
      <c r="O164" s="17"/>
      <c r="P164" s="17"/>
      <c r="Q164" s="17"/>
      <c r="R164" s="17"/>
      <c r="S164" s="17"/>
      <c r="T164" s="17"/>
      <c r="U164" s="17"/>
      <c r="V164" s="17"/>
      <c r="W164" s="17"/>
      <c r="X164" s="17"/>
    </row>
    <row r="165" spans="1:24" ht="30" customHeight="1" x14ac:dyDescent="0.25">
      <c r="A165" s="25"/>
      <c r="B165" s="28"/>
      <c r="C165" s="28"/>
      <c r="D165" s="28"/>
      <c r="E165" s="28"/>
      <c r="F165" s="14" t="s">
        <v>18</v>
      </c>
      <c r="G165" s="12">
        <f>SUM(G166:G169)</f>
        <v>248818</v>
      </c>
      <c r="H165" s="12">
        <f t="shared" ref="H165:N165" si="138">SUM(H166:H169)</f>
        <v>0</v>
      </c>
      <c r="I165" s="12">
        <f t="shared" si="138"/>
        <v>0</v>
      </c>
      <c r="J165" s="12">
        <f t="shared" si="138"/>
        <v>173978</v>
      </c>
      <c r="K165" s="12">
        <f t="shared" si="138"/>
        <v>74840</v>
      </c>
      <c r="L165" s="12">
        <f t="shared" si="138"/>
        <v>0</v>
      </c>
      <c r="M165" s="12">
        <f t="shared" si="138"/>
        <v>0</v>
      </c>
      <c r="N165" s="12">
        <f t="shared" si="138"/>
        <v>0</v>
      </c>
      <c r="O165" s="17"/>
      <c r="P165" s="17"/>
      <c r="Q165" s="17"/>
      <c r="R165" s="17"/>
      <c r="S165" s="17"/>
      <c r="T165" s="17"/>
      <c r="U165" s="17"/>
      <c r="V165" s="17"/>
      <c r="W165" s="17"/>
      <c r="X165" s="17"/>
    </row>
    <row r="166" spans="1:24" ht="30" x14ac:dyDescent="0.25">
      <c r="A166" s="25"/>
      <c r="B166" s="28"/>
      <c r="C166" s="28"/>
      <c r="D166" s="28"/>
      <c r="E166" s="28"/>
      <c r="F166" s="14" t="s">
        <v>19</v>
      </c>
      <c r="G166" s="12">
        <f>SUM(H166:N166)</f>
        <v>248818</v>
      </c>
      <c r="H166" s="12">
        <v>0</v>
      </c>
      <c r="I166" s="12">
        <v>0</v>
      </c>
      <c r="J166" s="12">
        <v>173978</v>
      </c>
      <c r="K166" s="12">
        <v>74840</v>
      </c>
      <c r="L166" s="12">
        <v>0</v>
      </c>
      <c r="M166" s="12">
        <v>0</v>
      </c>
      <c r="N166" s="12">
        <v>0</v>
      </c>
      <c r="O166" s="17"/>
      <c r="P166" s="17"/>
      <c r="Q166" s="17"/>
      <c r="R166" s="17"/>
      <c r="S166" s="17"/>
      <c r="T166" s="17"/>
      <c r="U166" s="17"/>
      <c r="V166" s="17"/>
      <c r="W166" s="17"/>
      <c r="X166" s="17"/>
    </row>
    <row r="167" spans="1:24" ht="30" x14ac:dyDescent="0.25">
      <c r="A167" s="25"/>
      <c r="B167" s="28"/>
      <c r="C167" s="28"/>
      <c r="D167" s="28"/>
      <c r="E167" s="28"/>
      <c r="F167" s="14" t="s">
        <v>20</v>
      </c>
      <c r="G167" s="12">
        <f t="shared" ref="G167:G169" si="139">SUM(H167:N167)</f>
        <v>0</v>
      </c>
      <c r="H167" s="12">
        <v>0</v>
      </c>
      <c r="I167" s="12">
        <v>0</v>
      </c>
      <c r="J167" s="12">
        <v>0</v>
      </c>
      <c r="K167" s="12">
        <v>0</v>
      </c>
      <c r="L167" s="12">
        <v>0</v>
      </c>
      <c r="M167" s="12">
        <v>0</v>
      </c>
      <c r="N167" s="12">
        <v>0</v>
      </c>
      <c r="O167" s="17"/>
      <c r="P167" s="17"/>
      <c r="Q167" s="17"/>
      <c r="R167" s="17"/>
      <c r="S167" s="17"/>
      <c r="T167" s="17"/>
      <c r="U167" s="17"/>
      <c r="V167" s="17"/>
      <c r="W167" s="17"/>
      <c r="X167" s="17"/>
    </row>
    <row r="168" spans="1:24" ht="30" x14ac:dyDescent="0.25">
      <c r="A168" s="25"/>
      <c r="B168" s="28"/>
      <c r="C168" s="28"/>
      <c r="D168" s="28"/>
      <c r="E168" s="28"/>
      <c r="F168" s="14" t="s">
        <v>21</v>
      </c>
      <c r="G168" s="12">
        <f t="shared" si="139"/>
        <v>0</v>
      </c>
      <c r="H168" s="12">
        <v>0</v>
      </c>
      <c r="I168" s="12">
        <v>0</v>
      </c>
      <c r="J168" s="12">
        <v>0</v>
      </c>
      <c r="K168" s="12">
        <v>0</v>
      </c>
      <c r="L168" s="12">
        <v>0</v>
      </c>
      <c r="M168" s="12">
        <v>0</v>
      </c>
      <c r="N168" s="12">
        <v>0</v>
      </c>
      <c r="O168" s="17"/>
      <c r="P168" s="17"/>
      <c r="Q168" s="17"/>
      <c r="R168" s="17"/>
      <c r="S168" s="17"/>
      <c r="T168" s="17"/>
      <c r="U168" s="17"/>
      <c r="V168" s="17"/>
      <c r="W168" s="17"/>
      <c r="X168" s="17"/>
    </row>
    <row r="169" spans="1:24" x14ac:dyDescent="0.25">
      <c r="A169" s="26"/>
      <c r="B169" s="29"/>
      <c r="C169" s="29"/>
      <c r="D169" s="29"/>
      <c r="E169" s="29"/>
      <c r="F169" s="14" t="s">
        <v>22</v>
      </c>
      <c r="G169" s="12">
        <f t="shared" si="139"/>
        <v>0</v>
      </c>
      <c r="H169" s="12">
        <v>0</v>
      </c>
      <c r="I169" s="12">
        <v>0</v>
      </c>
      <c r="J169" s="12">
        <v>0</v>
      </c>
      <c r="K169" s="12">
        <v>0</v>
      </c>
      <c r="L169" s="12">
        <v>0</v>
      </c>
      <c r="M169" s="12">
        <v>0</v>
      </c>
      <c r="N169" s="12">
        <v>0</v>
      </c>
      <c r="O169" s="17"/>
      <c r="P169" s="17"/>
      <c r="Q169" s="17"/>
      <c r="R169" s="17"/>
      <c r="S169" s="17"/>
      <c r="T169" s="17"/>
      <c r="U169" s="17"/>
      <c r="V169" s="17"/>
      <c r="W169" s="17"/>
      <c r="X169" s="17"/>
    </row>
    <row r="170" spans="1:24" x14ac:dyDescent="0.25">
      <c r="A170" s="31" t="s">
        <v>49</v>
      </c>
      <c r="B170" s="32"/>
      <c r="C170" s="32"/>
      <c r="D170" s="32"/>
      <c r="E170" s="33"/>
      <c r="F170" s="1" t="s">
        <v>17</v>
      </c>
      <c r="G170" s="12">
        <f t="shared" ref="G170:K175" si="140">G111</f>
        <v>37291670.650000006</v>
      </c>
      <c r="H170" s="12">
        <f t="shared" si="140"/>
        <v>5853661.0300000003</v>
      </c>
      <c r="I170" s="12">
        <f t="shared" si="140"/>
        <v>7053220.6200000001</v>
      </c>
      <c r="J170" s="12">
        <f t="shared" si="140"/>
        <v>5983419.5899999999</v>
      </c>
      <c r="K170" s="12">
        <f t="shared" si="140"/>
        <v>5741056.6400000006</v>
      </c>
      <c r="L170" s="12">
        <f t="shared" ref="L170:M170" si="141">L111</f>
        <v>5097112.7699999996</v>
      </c>
      <c r="M170" s="12">
        <f t="shared" si="141"/>
        <v>3781600</v>
      </c>
      <c r="N170" s="12">
        <f t="shared" ref="N170:N175" si="142">N111</f>
        <v>3781600</v>
      </c>
      <c r="O170" s="30"/>
      <c r="P170" s="30"/>
      <c r="Q170" s="30"/>
      <c r="R170" s="30"/>
      <c r="S170" s="30"/>
      <c r="T170" s="30"/>
      <c r="U170" s="30"/>
      <c r="V170" s="30"/>
      <c r="W170" s="30"/>
      <c r="X170" s="30"/>
    </row>
    <row r="171" spans="1:24" ht="30" customHeight="1" x14ac:dyDescent="0.25">
      <c r="A171" s="34"/>
      <c r="B171" s="35"/>
      <c r="C171" s="35"/>
      <c r="D171" s="35"/>
      <c r="E171" s="36"/>
      <c r="F171" s="1" t="s">
        <v>18</v>
      </c>
      <c r="G171" s="12">
        <f t="shared" si="140"/>
        <v>37291670.650000006</v>
      </c>
      <c r="H171" s="12">
        <f t="shared" si="140"/>
        <v>5853661.0300000003</v>
      </c>
      <c r="I171" s="12">
        <f t="shared" si="140"/>
        <v>7053220.6200000001</v>
      </c>
      <c r="J171" s="12">
        <f t="shared" si="140"/>
        <v>5983419.5899999999</v>
      </c>
      <c r="K171" s="12">
        <f t="shared" si="140"/>
        <v>5741056.6400000006</v>
      </c>
      <c r="L171" s="12">
        <f t="shared" ref="L171:M171" si="143">L112</f>
        <v>5097112.7699999996</v>
      </c>
      <c r="M171" s="12">
        <f t="shared" si="143"/>
        <v>3781600</v>
      </c>
      <c r="N171" s="12">
        <f t="shared" si="142"/>
        <v>3781600</v>
      </c>
      <c r="O171" s="30"/>
      <c r="P171" s="30"/>
      <c r="Q171" s="30"/>
      <c r="R171" s="30"/>
      <c r="S171" s="30"/>
      <c r="T171" s="30"/>
      <c r="U171" s="30"/>
      <c r="V171" s="30"/>
      <c r="W171" s="30"/>
      <c r="X171" s="30"/>
    </row>
    <row r="172" spans="1:24" ht="30" x14ac:dyDescent="0.25">
      <c r="A172" s="34"/>
      <c r="B172" s="35"/>
      <c r="C172" s="35"/>
      <c r="D172" s="35"/>
      <c r="E172" s="36"/>
      <c r="F172" s="1" t="s">
        <v>19</v>
      </c>
      <c r="G172" s="12">
        <f t="shared" si="140"/>
        <v>36871637.650000006</v>
      </c>
      <c r="H172" s="12">
        <f t="shared" si="140"/>
        <v>5752556.0300000003</v>
      </c>
      <c r="I172" s="12">
        <f t="shared" si="140"/>
        <v>6940167.6200000001</v>
      </c>
      <c r="J172" s="12">
        <f t="shared" si="140"/>
        <v>5878726.5899999999</v>
      </c>
      <c r="K172" s="12">
        <f t="shared" si="140"/>
        <v>5639874.6400000006</v>
      </c>
      <c r="L172" s="12">
        <f t="shared" ref="L172:M172" si="144">L113</f>
        <v>5097112.7699999996</v>
      </c>
      <c r="M172" s="12">
        <f t="shared" si="144"/>
        <v>3781600</v>
      </c>
      <c r="N172" s="12">
        <f t="shared" si="142"/>
        <v>3781600</v>
      </c>
      <c r="O172" s="30"/>
      <c r="P172" s="30"/>
      <c r="Q172" s="30"/>
      <c r="R172" s="30"/>
      <c r="S172" s="30"/>
      <c r="T172" s="30"/>
      <c r="U172" s="30"/>
      <c r="V172" s="30"/>
      <c r="W172" s="30"/>
      <c r="X172" s="30"/>
    </row>
    <row r="173" spans="1:24" ht="30" x14ac:dyDescent="0.25">
      <c r="A173" s="34"/>
      <c r="B173" s="35"/>
      <c r="C173" s="35"/>
      <c r="D173" s="35"/>
      <c r="E173" s="36"/>
      <c r="F173" s="1" t="s">
        <v>20</v>
      </c>
      <c r="G173" s="12">
        <f t="shared" si="140"/>
        <v>420033</v>
      </c>
      <c r="H173" s="12">
        <f t="shared" si="140"/>
        <v>101105</v>
      </c>
      <c r="I173" s="12">
        <f t="shared" si="140"/>
        <v>113053</v>
      </c>
      <c r="J173" s="12">
        <f t="shared" si="140"/>
        <v>104693</v>
      </c>
      <c r="K173" s="12">
        <f t="shared" si="140"/>
        <v>101182</v>
      </c>
      <c r="L173" s="12">
        <f t="shared" ref="L173:M173" si="145">L114</f>
        <v>0</v>
      </c>
      <c r="M173" s="12">
        <f t="shared" si="145"/>
        <v>0</v>
      </c>
      <c r="N173" s="12">
        <f t="shared" si="142"/>
        <v>0</v>
      </c>
      <c r="O173" s="30"/>
      <c r="P173" s="30"/>
      <c r="Q173" s="30"/>
      <c r="R173" s="30"/>
      <c r="S173" s="30"/>
      <c r="T173" s="30"/>
      <c r="U173" s="30"/>
      <c r="V173" s="30"/>
      <c r="W173" s="30"/>
      <c r="X173" s="30"/>
    </row>
    <row r="174" spans="1:24" ht="30" x14ac:dyDescent="0.25">
      <c r="A174" s="34"/>
      <c r="B174" s="35"/>
      <c r="C174" s="35"/>
      <c r="D174" s="35"/>
      <c r="E174" s="36"/>
      <c r="F174" s="1" t="s">
        <v>21</v>
      </c>
      <c r="G174" s="12">
        <f t="shared" si="140"/>
        <v>0</v>
      </c>
      <c r="H174" s="12">
        <f t="shared" si="140"/>
        <v>0</v>
      </c>
      <c r="I174" s="12">
        <f t="shared" si="140"/>
        <v>0</v>
      </c>
      <c r="J174" s="12">
        <f t="shared" si="140"/>
        <v>0</v>
      </c>
      <c r="K174" s="12">
        <f t="shared" si="140"/>
        <v>0</v>
      </c>
      <c r="L174" s="12">
        <f t="shared" ref="L174:M174" si="146">L115</f>
        <v>0</v>
      </c>
      <c r="M174" s="12">
        <f t="shared" si="146"/>
        <v>0</v>
      </c>
      <c r="N174" s="12">
        <f t="shared" si="142"/>
        <v>0</v>
      </c>
      <c r="O174" s="30"/>
      <c r="P174" s="30"/>
      <c r="Q174" s="30"/>
      <c r="R174" s="30"/>
      <c r="S174" s="30"/>
      <c r="T174" s="30"/>
      <c r="U174" s="30"/>
      <c r="V174" s="30"/>
      <c r="W174" s="30"/>
      <c r="X174" s="30"/>
    </row>
    <row r="175" spans="1:24" x14ac:dyDescent="0.25">
      <c r="A175" s="37"/>
      <c r="B175" s="38"/>
      <c r="C175" s="38"/>
      <c r="D175" s="38"/>
      <c r="E175" s="39"/>
      <c r="F175" s="1" t="s">
        <v>22</v>
      </c>
      <c r="G175" s="12">
        <f t="shared" si="140"/>
        <v>0</v>
      </c>
      <c r="H175" s="12">
        <f t="shared" si="140"/>
        <v>0</v>
      </c>
      <c r="I175" s="12">
        <f t="shared" si="140"/>
        <v>0</v>
      </c>
      <c r="J175" s="12">
        <f t="shared" si="140"/>
        <v>0</v>
      </c>
      <c r="K175" s="12">
        <f t="shared" si="140"/>
        <v>0</v>
      </c>
      <c r="L175" s="12">
        <f t="shared" ref="L175:M175" si="147">L116</f>
        <v>0</v>
      </c>
      <c r="M175" s="12">
        <f t="shared" si="147"/>
        <v>0</v>
      </c>
      <c r="N175" s="12">
        <f t="shared" si="142"/>
        <v>0</v>
      </c>
      <c r="O175" s="30"/>
      <c r="P175" s="30"/>
      <c r="Q175" s="30"/>
      <c r="R175" s="30"/>
      <c r="S175" s="30"/>
      <c r="T175" s="30"/>
      <c r="U175" s="30"/>
      <c r="V175" s="30"/>
      <c r="W175" s="30"/>
      <c r="X175" s="30"/>
    </row>
    <row r="176" spans="1:24" x14ac:dyDescent="0.25">
      <c r="A176" s="43" t="s">
        <v>50</v>
      </c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</row>
    <row r="177" spans="1:24" x14ac:dyDescent="0.25">
      <c r="A177" s="43" t="s">
        <v>113</v>
      </c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</row>
    <row r="178" spans="1:24" ht="31.5" customHeight="1" x14ac:dyDescent="0.25">
      <c r="A178" s="43" t="s">
        <v>51</v>
      </c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</row>
    <row r="179" spans="1:24" ht="42.75" customHeight="1" x14ac:dyDescent="0.25">
      <c r="A179" s="30">
        <v>4</v>
      </c>
      <c r="B179" s="43" t="s">
        <v>52</v>
      </c>
      <c r="C179" s="43"/>
      <c r="D179" s="43"/>
      <c r="E179" s="43"/>
      <c r="F179" s="1" t="s">
        <v>17</v>
      </c>
      <c r="G179" s="12">
        <f>SUM(H179:N179)</f>
        <v>6585796.3399999999</v>
      </c>
      <c r="H179" s="12">
        <v>290000</v>
      </c>
      <c r="I179" s="12">
        <v>0</v>
      </c>
      <c r="J179" s="12">
        <f>J185</f>
        <v>563248.69999999995</v>
      </c>
      <c r="K179" s="12">
        <f>K180</f>
        <v>5732550.6399999997</v>
      </c>
      <c r="L179" s="12">
        <v>-2</v>
      </c>
      <c r="M179" s="12">
        <v>-1</v>
      </c>
      <c r="N179" s="12">
        <v>0</v>
      </c>
      <c r="O179" s="15"/>
      <c r="P179" s="1"/>
      <c r="Q179" s="1"/>
      <c r="R179" s="1"/>
      <c r="S179" s="1"/>
      <c r="T179" s="1"/>
      <c r="U179" s="1"/>
      <c r="V179" s="17"/>
      <c r="W179" s="17"/>
      <c r="X179" s="1"/>
    </row>
    <row r="180" spans="1:24" ht="30" x14ac:dyDescent="0.25">
      <c r="A180" s="30"/>
      <c r="B180" s="43"/>
      <c r="C180" s="43"/>
      <c r="D180" s="43"/>
      <c r="E180" s="43"/>
      <c r="F180" s="1" t="s">
        <v>18</v>
      </c>
      <c r="G180" s="12">
        <f t="shared" ref="G180:G186" si="148">SUM(H180:N180)</f>
        <v>6585799.3399999999</v>
      </c>
      <c r="H180" s="12">
        <f>H186</f>
        <v>290000</v>
      </c>
      <c r="I180" s="12">
        <f t="shared" ref="I180:N180" si="149">I186</f>
        <v>0</v>
      </c>
      <c r="J180" s="12">
        <f t="shared" si="149"/>
        <v>563248.69999999995</v>
      </c>
      <c r="K180" s="12">
        <f t="shared" si="149"/>
        <v>5732550.6399999997</v>
      </c>
      <c r="L180" s="12">
        <f t="shared" ref="L180:M180" si="150">L186</f>
        <v>0</v>
      </c>
      <c r="M180" s="12">
        <f t="shared" si="150"/>
        <v>0</v>
      </c>
      <c r="N180" s="12">
        <f t="shared" si="149"/>
        <v>0</v>
      </c>
      <c r="O180" s="23"/>
      <c r="P180" s="30"/>
      <c r="Q180" s="30"/>
      <c r="R180" s="30"/>
      <c r="S180" s="30"/>
      <c r="T180" s="30"/>
      <c r="U180" s="30"/>
      <c r="V180" s="30"/>
      <c r="W180" s="30"/>
      <c r="X180" s="30"/>
    </row>
    <row r="181" spans="1:24" ht="30" x14ac:dyDescent="0.25">
      <c r="A181" s="30"/>
      <c r="B181" s="43"/>
      <c r="C181" s="43"/>
      <c r="D181" s="43"/>
      <c r="E181" s="43"/>
      <c r="F181" s="1" t="s">
        <v>19</v>
      </c>
      <c r="G181" s="12">
        <f t="shared" si="148"/>
        <v>6585799.3399999999</v>
      </c>
      <c r="H181" s="12">
        <f>H187</f>
        <v>290000</v>
      </c>
      <c r="I181" s="12">
        <f t="shared" ref="I181" si="151">I187</f>
        <v>0</v>
      </c>
      <c r="J181" s="12">
        <f t="shared" ref="J181:N184" si="152">J187</f>
        <v>563248.69999999995</v>
      </c>
      <c r="K181" s="12">
        <f t="shared" si="152"/>
        <v>5732550.6399999997</v>
      </c>
      <c r="L181" s="12">
        <f t="shared" ref="L181:M181" si="153">L187</f>
        <v>0</v>
      </c>
      <c r="M181" s="12">
        <f t="shared" si="153"/>
        <v>0</v>
      </c>
      <c r="N181" s="12">
        <f t="shared" si="152"/>
        <v>0</v>
      </c>
      <c r="O181" s="23"/>
      <c r="P181" s="30"/>
      <c r="Q181" s="30"/>
      <c r="R181" s="30"/>
      <c r="S181" s="30"/>
      <c r="T181" s="30"/>
      <c r="U181" s="30"/>
      <c r="V181" s="30"/>
      <c r="W181" s="30"/>
      <c r="X181" s="30"/>
    </row>
    <row r="182" spans="1:24" ht="30" x14ac:dyDescent="0.25">
      <c r="A182" s="30"/>
      <c r="B182" s="43"/>
      <c r="C182" s="43"/>
      <c r="D182" s="43"/>
      <c r="E182" s="43"/>
      <c r="F182" s="1" t="s">
        <v>20</v>
      </c>
      <c r="G182" s="12">
        <f t="shared" si="148"/>
        <v>0</v>
      </c>
      <c r="H182" s="19">
        <v>0</v>
      </c>
      <c r="I182" s="12">
        <v>0</v>
      </c>
      <c r="J182" s="12">
        <f t="shared" si="152"/>
        <v>0</v>
      </c>
      <c r="K182" s="12">
        <v>0</v>
      </c>
      <c r="L182" s="12">
        <v>0</v>
      </c>
      <c r="M182" s="12">
        <v>0</v>
      </c>
      <c r="N182" s="12">
        <v>0</v>
      </c>
      <c r="O182" s="23"/>
      <c r="P182" s="30"/>
      <c r="Q182" s="30"/>
      <c r="R182" s="30"/>
      <c r="S182" s="30"/>
      <c r="T182" s="30"/>
      <c r="U182" s="30"/>
      <c r="V182" s="30"/>
      <c r="W182" s="30"/>
      <c r="X182" s="30"/>
    </row>
    <row r="183" spans="1:24" ht="30" x14ac:dyDescent="0.25">
      <c r="A183" s="30"/>
      <c r="B183" s="43"/>
      <c r="C183" s="43"/>
      <c r="D183" s="43"/>
      <c r="E183" s="43"/>
      <c r="F183" s="1" t="s">
        <v>21</v>
      </c>
      <c r="G183" s="12">
        <f t="shared" si="148"/>
        <v>0</v>
      </c>
      <c r="H183" s="19">
        <v>0</v>
      </c>
      <c r="I183" s="12">
        <v>0</v>
      </c>
      <c r="J183" s="12">
        <f t="shared" si="152"/>
        <v>0</v>
      </c>
      <c r="K183" s="12">
        <v>0</v>
      </c>
      <c r="L183" s="12">
        <v>0</v>
      </c>
      <c r="M183" s="12">
        <v>0</v>
      </c>
      <c r="N183" s="12">
        <v>0</v>
      </c>
      <c r="O183" s="23"/>
      <c r="P183" s="30"/>
      <c r="Q183" s="30"/>
      <c r="R183" s="30"/>
      <c r="S183" s="30"/>
      <c r="T183" s="30"/>
      <c r="U183" s="30"/>
      <c r="V183" s="30"/>
      <c r="W183" s="30"/>
      <c r="X183" s="30"/>
    </row>
    <row r="184" spans="1:24" x14ac:dyDescent="0.25">
      <c r="A184" s="30"/>
      <c r="B184" s="43"/>
      <c r="C184" s="43"/>
      <c r="D184" s="43"/>
      <c r="E184" s="43"/>
      <c r="F184" s="1" t="s">
        <v>22</v>
      </c>
      <c r="G184" s="12">
        <f t="shared" si="148"/>
        <v>0</v>
      </c>
      <c r="H184" s="19">
        <v>0</v>
      </c>
      <c r="I184" s="12">
        <v>0</v>
      </c>
      <c r="J184" s="12">
        <f t="shared" si="152"/>
        <v>0</v>
      </c>
      <c r="K184" s="12">
        <v>0</v>
      </c>
      <c r="L184" s="12">
        <v>0</v>
      </c>
      <c r="M184" s="12">
        <v>0</v>
      </c>
      <c r="N184" s="12">
        <v>0</v>
      </c>
      <c r="O184" s="23"/>
      <c r="P184" s="30"/>
      <c r="Q184" s="30"/>
      <c r="R184" s="30"/>
      <c r="S184" s="30"/>
      <c r="T184" s="30"/>
      <c r="U184" s="30"/>
      <c r="V184" s="30"/>
      <c r="W184" s="30"/>
      <c r="X184" s="30"/>
    </row>
    <row r="185" spans="1:24" x14ac:dyDescent="0.25">
      <c r="A185" s="63" t="s">
        <v>75</v>
      </c>
      <c r="B185" s="43" t="s">
        <v>53</v>
      </c>
      <c r="C185" s="43">
        <v>2014</v>
      </c>
      <c r="D185" s="43">
        <v>2018</v>
      </c>
      <c r="E185" s="43"/>
      <c r="F185" s="1" t="s">
        <v>17</v>
      </c>
      <c r="G185" s="12">
        <f t="shared" si="148"/>
        <v>6585799.3399999999</v>
      </c>
      <c r="H185" s="12">
        <f>H191</f>
        <v>290000</v>
      </c>
      <c r="I185" s="12">
        <v>0</v>
      </c>
      <c r="J185" s="12">
        <f>J191</f>
        <v>563248.69999999995</v>
      </c>
      <c r="K185" s="12">
        <f>K186</f>
        <v>5732550.6399999997</v>
      </c>
      <c r="L185" s="12">
        <v>0</v>
      </c>
      <c r="M185" s="12">
        <v>0</v>
      </c>
      <c r="N185" s="12">
        <v>0</v>
      </c>
      <c r="O185" s="23"/>
      <c r="P185" s="30"/>
      <c r="Q185" s="30"/>
      <c r="R185" s="30"/>
      <c r="S185" s="30"/>
      <c r="T185" s="30"/>
      <c r="U185" s="30"/>
      <c r="V185" s="30"/>
      <c r="W185" s="30"/>
      <c r="X185" s="30"/>
    </row>
    <row r="186" spans="1:24" ht="30" x14ac:dyDescent="0.25">
      <c r="A186" s="63"/>
      <c r="B186" s="43"/>
      <c r="C186" s="43"/>
      <c r="D186" s="43"/>
      <c r="E186" s="43"/>
      <c r="F186" s="1" t="s">
        <v>18</v>
      </c>
      <c r="G186" s="12">
        <f t="shared" si="148"/>
        <v>6585799.3399999999</v>
      </c>
      <c r="H186" s="12">
        <f t="shared" ref="H186:H190" si="154">H192</f>
        <v>290000</v>
      </c>
      <c r="I186" s="12">
        <v>0</v>
      </c>
      <c r="J186" s="12">
        <f t="shared" ref="J186:J190" si="155">J192</f>
        <v>563248.69999999995</v>
      </c>
      <c r="K186" s="12">
        <f>K187</f>
        <v>5732550.6399999997</v>
      </c>
      <c r="L186" s="12">
        <v>0</v>
      </c>
      <c r="M186" s="12">
        <v>0</v>
      </c>
      <c r="N186" s="12">
        <v>0</v>
      </c>
      <c r="O186" s="23"/>
      <c r="P186" s="30"/>
      <c r="Q186" s="30"/>
      <c r="R186" s="30"/>
      <c r="S186" s="30"/>
      <c r="T186" s="30"/>
      <c r="U186" s="30"/>
      <c r="V186" s="30"/>
      <c r="W186" s="30"/>
      <c r="X186" s="30"/>
    </row>
    <row r="187" spans="1:24" ht="30" x14ac:dyDescent="0.25">
      <c r="A187" s="63"/>
      <c r="B187" s="43"/>
      <c r="C187" s="43"/>
      <c r="D187" s="43"/>
      <c r="E187" s="43"/>
      <c r="F187" s="1" t="s">
        <v>19</v>
      </c>
      <c r="G187" s="12">
        <f>SUM(H187:N187)</f>
        <v>6585799.3399999999</v>
      </c>
      <c r="H187" s="12">
        <f t="shared" si="154"/>
        <v>290000</v>
      </c>
      <c r="I187" s="12">
        <v>0</v>
      </c>
      <c r="J187" s="12">
        <f t="shared" si="155"/>
        <v>563248.69999999995</v>
      </c>
      <c r="K187" s="12">
        <f>K191</f>
        <v>5732550.6399999997</v>
      </c>
      <c r="L187" s="12">
        <v>0</v>
      </c>
      <c r="M187" s="12">
        <v>0</v>
      </c>
      <c r="N187" s="12">
        <v>0</v>
      </c>
      <c r="O187" s="23"/>
      <c r="P187" s="30"/>
      <c r="Q187" s="30"/>
      <c r="R187" s="30"/>
      <c r="S187" s="30"/>
      <c r="T187" s="30"/>
      <c r="U187" s="30"/>
      <c r="V187" s="30"/>
      <c r="W187" s="30"/>
      <c r="X187" s="30"/>
    </row>
    <row r="188" spans="1:24" ht="30" x14ac:dyDescent="0.25">
      <c r="A188" s="63"/>
      <c r="B188" s="43"/>
      <c r="C188" s="43"/>
      <c r="D188" s="43"/>
      <c r="E188" s="43"/>
      <c r="F188" s="1" t="s">
        <v>20</v>
      </c>
      <c r="G188" s="12">
        <f t="shared" ref="G188:G192" si="156">SUM(H188:N188)</f>
        <v>0</v>
      </c>
      <c r="H188" s="12">
        <f t="shared" si="154"/>
        <v>0</v>
      </c>
      <c r="I188" s="12">
        <v>0</v>
      </c>
      <c r="J188" s="12">
        <f t="shared" si="155"/>
        <v>0</v>
      </c>
      <c r="K188" s="12">
        <v>0</v>
      </c>
      <c r="L188" s="12">
        <v>0</v>
      </c>
      <c r="M188" s="12">
        <v>0</v>
      </c>
      <c r="N188" s="12">
        <v>0</v>
      </c>
      <c r="O188" s="23"/>
      <c r="P188" s="30"/>
      <c r="Q188" s="30"/>
      <c r="R188" s="30"/>
      <c r="S188" s="30"/>
      <c r="T188" s="30"/>
      <c r="U188" s="30"/>
      <c r="V188" s="30"/>
      <c r="W188" s="30"/>
      <c r="X188" s="30"/>
    </row>
    <row r="189" spans="1:24" ht="30" x14ac:dyDescent="0.25">
      <c r="A189" s="63"/>
      <c r="B189" s="43"/>
      <c r="C189" s="43"/>
      <c r="D189" s="43"/>
      <c r="E189" s="43"/>
      <c r="F189" s="1" t="s">
        <v>21</v>
      </c>
      <c r="G189" s="12">
        <f t="shared" si="156"/>
        <v>0</v>
      </c>
      <c r="H189" s="12">
        <f t="shared" si="154"/>
        <v>0</v>
      </c>
      <c r="I189" s="12">
        <v>0</v>
      </c>
      <c r="J189" s="12">
        <f t="shared" si="155"/>
        <v>0</v>
      </c>
      <c r="K189" s="12">
        <v>0</v>
      </c>
      <c r="L189" s="12">
        <v>0</v>
      </c>
      <c r="M189" s="12">
        <v>0</v>
      </c>
      <c r="N189" s="12">
        <v>0</v>
      </c>
      <c r="O189" s="23"/>
      <c r="P189" s="30"/>
      <c r="Q189" s="30"/>
      <c r="R189" s="30"/>
      <c r="S189" s="30"/>
      <c r="T189" s="30"/>
      <c r="U189" s="30"/>
      <c r="V189" s="30"/>
      <c r="W189" s="30"/>
      <c r="X189" s="30"/>
    </row>
    <row r="190" spans="1:24" x14ac:dyDescent="0.25">
      <c r="A190" s="63"/>
      <c r="B190" s="43"/>
      <c r="C190" s="43"/>
      <c r="D190" s="43"/>
      <c r="E190" s="43"/>
      <c r="F190" s="1" t="s">
        <v>22</v>
      </c>
      <c r="G190" s="12">
        <f t="shared" si="156"/>
        <v>0</v>
      </c>
      <c r="H190" s="12">
        <f t="shared" si="154"/>
        <v>0</v>
      </c>
      <c r="I190" s="12">
        <v>0</v>
      </c>
      <c r="J190" s="12">
        <f t="shared" si="155"/>
        <v>0</v>
      </c>
      <c r="K190" s="12">
        <v>0</v>
      </c>
      <c r="L190" s="12">
        <v>0</v>
      </c>
      <c r="M190" s="12">
        <v>0</v>
      </c>
      <c r="N190" s="12">
        <v>0</v>
      </c>
      <c r="O190" s="23"/>
      <c r="P190" s="30"/>
      <c r="Q190" s="30"/>
      <c r="R190" s="30"/>
      <c r="S190" s="30"/>
      <c r="T190" s="30"/>
      <c r="U190" s="30"/>
      <c r="V190" s="30"/>
      <c r="W190" s="30"/>
      <c r="X190" s="30"/>
    </row>
    <row r="191" spans="1:24" x14ac:dyDescent="0.25">
      <c r="A191" s="42" t="s">
        <v>76</v>
      </c>
      <c r="B191" s="43" t="s">
        <v>91</v>
      </c>
      <c r="C191" s="43">
        <v>2014</v>
      </c>
      <c r="D191" s="43">
        <v>2018</v>
      </c>
      <c r="E191" s="43"/>
      <c r="F191" s="1" t="s">
        <v>17</v>
      </c>
      <c r="G191" s="12">
        <f t="shared" si="156"/>
        <v>6585799.3399999999</v>
      </c>
      <c r="H191" s="12">
        <v>290000</v>
      </c>
      <c r="I191" s="12">
        <v>0</v>
      </c>
      <c r="J191" s="12">
        <f>J192</f>
        <v>563248.69999999995</v>
      </c>
      <c r="K191" s="12">
        <f>K192</f>
        <v>5732550.6399999997</v>
      </c>
      <c r="L191" s="12">
        <v>0</v>
      </c>
      <c r="M191" s="12">
        <v>0</v>
      </c>
      <c r="N191" s="12">
        <v>0</v>
      </c>
      <c r="O191" s="62"/>
      <c r="P191" s="43"/>
      <c r="Q191" s="43"/>
      <c r="R191" s="43"/>
      <c r="S191" s="43"/>
      <c r="T191" s="43"/>
      <c r="U191" s="43"/>
      <c r="V191" s="43"/>
      <c r="W191" s="43"/>
      <c r="X191" s="43"/>
    </row>
    <row r="192" spans="1:24" ht="30" x14ac:dyDescent="0.25">
      <c r="A192" s="42"/>
      <c r="B192" s="43"/>
      <c r="C192" s="43"/>
      <c r="D192" s="43"/>
      <c r="E192" s="43"/>
      <c r="F192" s="1" t="s">
        <v>18</v>
      </c>
      <c r="G192" s="12">
        <f t="shared" si="156"/>
        <v>6585799.3399999999</v>
      </c>
      <c r="H192" s="12">
        <v>290000</v>
      </c>
      <c r="I192" s="12">
        <v>0</v>
      </c>
      <c r="J192" s="12">
        <f>SUM(J193:J196)</f>
        <v>563248.69999999995</v>
      </c>
      <c r="K192" s="12">
        <f>K193</f>
        <v>5732550.6399999997</v>
      </c>
      <c r="L192" s="12">
        <v>0</v>
      </c>
      <c r="M192" s="12">
        <v>0</v>
      </c>
      <c r="N192" s="12">
        <v>0</v>
      </c>
      <c r="O192" s="62"/>
      <c r="P192" s="43"/>
      <c r="Q192" s="43"/>
      <c r="R192" s="43"/>
      <c r="S192" s="43"/>
      <c r="T192" s="43"/>
      <c r="U192" s="43"/>
      <c r="V192" s="43"/>
      <c r="W192" s="43"/>
      <c r="X192" s="43"/>
    </row>
    <row r="193" spans="1:24" ht="30" x14ac:dyDescent="0.25">
      <c r="A193" s="42"/>
      <c r="B193" s="43"/>
      <c r="C193" s="43"/>
      <c r="D193" s="43"/>
      <c r="E193" s="43"/>
      <c r="F193" s="1" t="s">
        <v>19</v>
      </c>
      <c r="G193" s="12">
        <f>SUM(H193:N193)</f>
        <v>6585799.3399999999</v>
      </c>
      <c r="H193" s="12">
        <v>290000</v>
      </c>
      <c r="I193" s="12">
        <v>0</v>
      </c>
      <c r="J193" s="12">
        <v>563248.69999999995</v>
      </c>
      <c r="K193" s="12">
        <f>K197</f>
        <v>5732550.6399999997</v>
      </c>
      <c r="L193" s="12">
        <v>0</v>
      </c>
      <c r="M193" s="12">
        <v>0</v>
      </c>
      <c r="N193" s="12">
        <v>0</v>
      </c>
      <c r="O193" s="62"/>
      <c r="P193" s="43"/>
      <c r="Q193" s="43"/>
      <c r="R193" s="43"/>
      <c r="S193" s="43"/>
      <c r="T193" s="43"/>
      <c r="U193" s="43"/>
      <c r="V193" s="43"/>
      <c r="W193" s="43"/>
      <c r="X193" s="43"/>
    </row>
    <row r="194" spans="1:24" ht="30" x14ac:dyDescent="0.25">
      <c r="A194" s="42"/>
      <c r="B194" s="43"/>
      <c r="C194" s="43"/>
      <c r="D194" s="43"/>
      <c r="E194" s="43"/>
      <c r="F194" s="1" t="s">
        <v>20</v>
      </c>
      <c r="G194" s="12">
        <f t="shared" ref="G194:G196" si="157">SUM(H194:N194)</f>
        <v>0</v>
      </c>
      <c r="H194" s="12">
        <v>0</v>
      </c>
      <c r="I194" s="12">
        <v>0</v>
      </c>
      <c r="J194" s="12">
        <v>0</v>
      </c>
      <c r="K194" s="12">
        <v>0</v>
      </c>
      <c r="L194" s="12">
        <v>0</v>
      </c>
      <c r="M194" s="12">
        <v>0</v>
      </c>
      <c r="N194" s="12">
        <v>0</v>
      </c>
      <c r="O194" s="62"/>
      <c r="P194" s="43"/>
      <c r="Q194" s="43"/>
      <c r="R194" s="43"/>
      <c r="S194" s="43"/>
      <c r="T194" s="43"/>
      <c r="U194" s="43"/>
      <c r="V194" s="43"/>
      <c r="W194" s="43"/>
      <c r="X194" s="43"/>
    </row>
    <row r="195" spans="1:24" ht="30" x14ac:dyDescent="0.25">
      <c r="A195" s="42"/>
      <c r="B195" s="43"/>
      <c r="C195" s="43"/>
      <c r="D195" s="43"/>
      <c r="E195" s="43"/>
      <c r="F195" s="1" t="s">
        <v>21</v>
      </c>
      <c r="G195" s="12">
        <f t="shared" si="157"/>
        <v>0</v>
      </c>
      <c r="H195" s="12">
        <v>0</v>
      </c>
      <c r="I195" s="12">
        <v>0</v>
      </c>
      <c r="J195" s="12">
        <v>0</v>
      </c>
      <c r="K195" s="12">
        <v>0</v>
      </c>
      <c r="L195" s="12">
        <v>0</v>
      </c>
      <c r="M195" s="12">
        <v>0</v>
      </c>
      <c r="N195" s="12">
        <v>0</v>
      </c>
      <c r="O195" s="62"/>
      <c r="P195" s="43"/>
      <c r="Q195" s="43"/>
      <c r="R195" s="43"/>
      <c r="S195" s="43"/>
      <c r="T195" s="43"/>
      <c r="U195" s="43"/>
      <c r="V195" s="43"/>
      <c r="W195" s="43"/>
      <c r="X195" s="43"/>
    </row>
    <row r="196" spans="1:24" x14ac:dyDescent="0.25">
      <c r="A196" s="42"/>
      <c r="B196" s="43"/>
      <c r="C196" s="43"/>
      <c r="D196" s="43"/>
      <c r="E196" s="43"/>
      <c r="F196" s="1" t="s">
        <v>22</v>
      </c>
      <c r="G196" s="12">
        <f t="shared" si="157"/>
        <v>0</v>
      </c>
      <c r="H196" s="12">
        <v>0</v>
      </c>
      <c r="I196" s="12">
        <v>0</v>
      </c>
      <c r="J196" s="12">
        <v>0</v>
      </c>
      <c r="K196" s="12">
        <v>0</v>
      </c>
      <c r="L196" s="12">
        <v>0</v>
      </c>
      <c r="M196" s="12">
        <v>0</v>
      </c>
      <c r="N196" s="12">
        <v>0</v>
      </c>
      <c r="O196" s="62"/>
      <c r="P196" s="43"/>
      <c r="Q196" s="43"/>
      <c r="R196" s="43"/>
      <c r="S196" s="43"/>
      <c r="T196" s="43"/>
      <c r="U196" s="43"/>
      <c r="V196" s="43"/>
      <c r="W196" s="43"/>
      <c r="X196" s="43"/>
    </row>
    <row r="197" spans="1:24" ht="15" customHeight="1" x14ac:dyDescent="0.25">
      <c r="A197" s="31" t="s">
        <v>54</v>
      </c>
      <c r="B197" s="32"/>
      <c r="C197" s="32"/>
      <c r="D197" s="32"/>
      <c r="E197" s="33"/>
      <c r="F197" s="4" t="s">
        <v>17</v>
      </c>
      <c r="G197" s="12">
        <v>290000</v>
      </c>
      <c r="H197" s="12">
        <v>290000</v>
      </c>
      <c r="I197" s="12">
        <v>0</v>
      </c>
      <c r="J197" s="12">
        <f>J179</f>
        <v>563248.69999999995</v>
      </c>
      <c r="K197" s="12">
        <f>K198</f>
        <v>5732550.6399999997</v>
      </c>
      <c r="L197" s="12">
        <v>0</v>
      </c>
      <c r="M197" s="12">
        <v>0</v>
      </c>
      <c r="N197" s="12">
        <v>0</v>
      </c>
      <c r="O197" s="20"/>
      <c r="P197" s="27"/>
      <c r="Q197" s="27"/>
      <c r="R197" s="27"/>
      <c r="S197" s="27"/>
      <c r="T197" s="27"/>
      <c r="U197" s="27"/>
      <c r="V197" s="27"/>
      <c r="W197" s="27"/>
      <c r="X197" s="27"/>
    </row>
    <row r="198" spans="1:24" ht="30" customHeight="1" x14ac:dyDescent="0.25">
      <c r="A198" s="34"/>
      <c r="B198" s="35"/>
      <c r="C198" s="35"/>
      <c r="D198" s="35"/>
      <c r="E198" s="36"/>
      <c r="F198" s="4" t="s">
        <v>18</v>
      </c>
      <c r="G198" s="12">
        <v>290000</v>
      </c>
      <c r="H198" s="12">
        <v>290000</v>
      </c>
      <c r="I198" s="12">
        <v>0</v>
      </c>
      <c r="J198" s="12">
        <f t="shared" ref="J198:J202" si="158">J180</f>
        <v>563248.69999999995</v>
      </c>
      <c r="K198" s="12">
        <f>K199</f>
        <v>5732550.6399999997</v>
      </c>
      <c r="L198" s="12">
        <v>0</v>
      </c>
      <c r="M198" s="12">
        <v>0</v>
      </c>
      <c r="N198" s="12">
        <v>0</v>
      </c>
      <c r="O198" s="21"/>
      <c r="P198" s="28"/>
      <c r="Q198" s="28"/>
      <c r="R198" s="28"/>
      <c r="S198" s="28"/>
      <c r="T198" s="28"/>
      <c r="U198" s="28"/>
      <c r="V198" s="28"/>
      <c r="W198" s="28"/>
      <c r="X198" s="28"/>
    </row>
    <row r="199" spans="1:24" ht="15" customHeight="1" x14ac:dyDescent="0.25">
      <c r="A199" s="34"/>
      <c r="B199" s="35"/>
      <c r="C199" s="35"/>
      <c r="D199" s="35"/>
      <c r="E199" s="36"/>
      <c r="F199" s="4" t="s">
        <v>19</v>
      </c>
      <c r="G199" s="12">
        <v>290000</v>
      </c>
      <c r="H199" s="12">
        <v>290000</v>
      </c>
      <c r="I199" s="12">
        <v>0</v>
      </c>
      <c r="J199" s="12">
        <f t="shared" si="158"/>
        <v>563248.69999999995</v>
      </c>
      <c r="K199" s="12">
        <v>5732550.6399999997</v>
      </c>
      <c r="L199" s="12">
        <v>0</v>
      </c>
      <c r="M199" s="12">
        <v>0</v>
      </c>
      <c r="N199" s="12">
        <v>0</v>
      </c>
      <c r="O199" s="21"/>
      <c r="P199" s="28"/>
      <c r="Q199" s="28"/>
      <c r="R199" s="28"/>
      <c r="S199" s="28"/>
      <c r="T199" s="28"/>
      <c r="U199" s="28"/>
      <c r="V199" s="28"/>
      <c r="W199" s="28"/>
      <c r="X199" s="28"/>
    </row>
    <row r="200" spans="1:24" ht="30" x14ac:dyDescent="0.25">
      <c r="A200" s="34"/>
      <c r="B200" s="35"/>
      <c r="C200" s="35"/>
      <c r="D200" s="35"/>
      <c r="E200" s="36"/>
      <c r="F200" s="4" t="s">
        <v>20</v>
      </c>
      <c r="G200" s="19">
        <v>0</v>
      </c>
      <c r="H200" s="19">
        <v>0</v>
      </c>
      <c r="I200" s="12">
        <v>0</v>
      </c>
      <c r="J200" s="12">
        <f t="shared" si="158"/>
        <v>0</v>
      </c>
      <c r="K200" s="12">
        <v>0</v>
      </c>
      <c r="L200" s="12">
        <v>0</v>
      </c>
      <c r="M200" s="12">
        <v>0</v>
      </c>
      <c r="N200" s="12">
        <v>0</v>
      </c>
      <c r="O200" s="21"/>
      <c r="P200" s="28"/>
      <c r="Q200" s="28"/>
      <c r="R200" s="28"/>
      <c r="S200" s="28"/>
      <c r="T200" s="28"/>
      <c r="U200" s="28"/>
      <c r="V200" s="28"/>
      <c r="W200" s="28"/>
      <c r="X200" s="28"/>
    </row>
    <row r="201" spans="1:24" ht="30" x14ac:dyDescent="0.25">
      <c r="A201" s="34"/>
      <c r="B201" s="35"/>
      <c r="C201" s="35"/>
      <c r="D201" s="35"/>
      <c r="E201" s="36"/>
      <c r="F201" s="4" t="s">
        <v>21</v>
      </c>
      <c r="G201" s="19">
        <v>0</v>
      </c>
      <c r="H201" s="19">
        <v>0</v>
      </c>
      <c r="I201" s="12">
        <v>0</v>
      </c>
      <c r="J201" s="12">
        <f t="shared" si="158"/>
        <v>0</v>
      </c>
      <c r="K201" s="12">
        <v>0</v>
      </c>
      <c r="L201" s="12">
        <v>0</v>
      </c>
      <c r="M201" s="12">
        <v>0</v>
      </c>
      <c r="N201" s="12">
        <v>0</v>
      </c>
      <c r="O201" s="21"/>
      <c r="P201" s="28"/>
      <c r="Q201" s="28"/>
      <c r="R201" s="28"/>
      <c r="S201" s="28"/>
      <c r="T201" s="28"/>
      <c r="U201" s="28"/>
      <c r="V201" s="28"/>
      <c r="W201" s="28"/>
      <c r="X201" s="28"/>
    </row>
    <row r="202" spans="1:24" x14ac:dyDescent="0.25">
      <c r="A202" s="37"/>
      <c r="B202" s="38"/>
      <c r="C202" s="38"/>
      <c r="D202" s="38"/>
      <c r="E202" s="39"/>
      <c r="F202" s="4" t="s">
        <v>22</v>
      </c>
      <c r="G202" s="19">
        <v>0</v>
      </c>
      <c r="H202" s="19">
        <v>0</v>
      </c>
      <c r="I202" s="12">
        <v>0</v>
      </c>
      <c r="J202" s="12">
        <f t="shared" si="158"/>
        <v>0</v>
      </c>
      <c r="K202" s="12">
        <v>0</v>
      </c>
      <c r="L202" s="12">
        <v>0</v>
      </c>
      <c r="M202" s="12">
        <v>0</v>
      </c>
      <c r="N202" s="12">
        <v>0</v>
      </c>
      <c r="O202" s="22"/>
      <c r="P202" s="29"/>
      <c r="Q202" s="29"/>
      <c r="R202" s="29"/>
      <c r="S202" s="29"/>
      <c r="T202" s="29"/>
      <c r="U202" s="29"/>
      <c r="V202" s="29"/>
      <c r="W202" s="29"/>
      <c r="X202" s="29"/>
    </row>
    <row r="203" spans="1:24" ht="15" customHeight="1" x14ac:dyDescent="0.25">
      <c r="A203" s="43" t="s">
        <v>88</v>
      </c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</row>
    <row r="204" spans="1:24" ht="15" customHeight="1" x14ac:dyDescent="0.25">
      <c r="A204" s="43" t="s">
        <v>115</v>
      </c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</row>
    <row r="205" spans="1:24" ht="15" customHeight="1" x14ac:dyDescent="0.25">
      <c r="A205" s="43" t="s">
        <v>89</v>
      </c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</row>
    <row r="206" spans="1:24" ht="30" customHeight="1" x14ac:dyDescent="0.25">
      <c r="A206" s="24" t="s">
        <v>77</v>
      </c>
      <c r="B206" s="27" t="s">
        <v>90</v>
      </c>
      <c r="C206" s="27"/>
      <c r="D206" s="27"/>
      <c r="E206" s="27"/>
      <c r="F206" s="4" t="s">
        <v>17</v>
      </c>
      <c r="G206" s="12">
        <f>G207</f>
        <v>2093215.8199999998</v>
      </c>
      <c r="H206" s="12">
        <f t="shared" ref="H206:N206" si="159">H207</f>
        <v>0</v>
      </c>
      <c r="I206" s="12">
        <f t="shared" si="159"/>
        <v>2093215.8199999998</v>
      </c>
      <c r="J206" s="12">
        <f t="shared" si="159"/>
        <v>0</v>
      </c>
      <c r="K206" s="12">
        <f t="shared" si="159"/>
        <v>0</v>
      </c>
      <c r="L206" s="12">
        <f t="shared" si="159"/>
        <v>0</v>
      </c>
      <c r="M206" s="12">
        <f t="shared" si="159"/>
        <v>0</v>
      </c>
      <c r="N206" s="12">
        <f t="shared" si="159"/>
        <v>0</v>
      </c>
      <c r="O206" s="20"/>
      <c r="P206" s="20"/>
      <c r="Q206" s="20"/>
      <c r="R206" s="20"/>
      <c r="S206" s="20"/>
      <c r="T206" s="20"/>
      <c r="U206" s="20"/>
      <c r="V206" s="20"/>
      <c r="W206" s="20"/>
      <c r="X206" s="20"/>
    </row>
    <row r="207" spans="1:24" ht="30" customHeight="1" x14ac:dyDescent="0.25">
      <c r="A207" s="25"/>
      <c r="B207" s="28"/>
      <c r="C207" s="28"/>
      <c r="D207" s="28"/>
      <c r="E207" s="28"/>
      <c r="F207" s="4" t="s">
        <v>18</v>
      </c>
      <c r="G207" s="12">
        <f>G213+G243</f>
        <v>2093215.8199999998</v>
      </c>
      <c r="H207" s="12">
        <f t="shared" ref="G207:N211" si="160">H213+H243</f>
        <v>0</v>
      </c>
      <c r="I207" s="12">
        <f>I213+I243</f>
        <v>2093215.8199999998</v>
      </c>
      <c r="J207" s="12">
        <f t="shared" si="160"/>
        <v>0</v>
      </c>
      <c r="K207" s="12">
        <f t="shared" si="160"/>
        <v>0</v>
      </c>
      <c r="L207" s="12">
        <f t="shared" ref="L207:M207" si="161">L213+L243</f>
        <v>0</v>
      </c>
      <c r="M207" s="12">
        <f t="shared" si="161"/>
        <v>0</v>
      </c>
      <c r="N207" s="12">
        <f t="shared" si="160"/>
        <v>0</v>
      </c>
      <c r="O207" s="21"/>
      <c r="P207" s="21"/>
      <c r="Q207" s="21"/>
      <c r="R207" s="21"/>
      <c r="S207" s="21"/>
      <c r="T207" s="21"/>
      <c r="U207" s="21"/>
      <c r="V207" s="21"/>
      <c r="W207" s="21"/>
      <c r="X207" s="21"/>
    </row>
    <row r="208" spans="1:24" ht="30" customHeight="1" x14ac:dyDescent="0.25">
      <c r="A208" s="25"/>
      <c r="B208" s="28"/>
      <c r="C208" s="28"/>
      <c r="D208" s="28"/>
      <c r="E208" s="28"/>
      <c r="F208" s="4" t="s">
        <v>19</v>
      </c>
      <c r="G208" s="12">
        <f>G214+G244</f>
        <v>2093215.8199999998</v>
      </c>
      <c r="H208" s="12">
        <f t="shared" si="160"/>
        <v>0</v>
      </c>
      <c r="I208" s="12">
        <f>I214+I244</f>
        <v>2093215.8199999998</v>
      </c>
      <c r="J208" s="12">
        <f t="shared" si="160"/>
        <v>0</v>
      </c>
      <c r="K208" s="12">
        <f t="shared" si="160"/>
        <v>0</v>
      </c>
      <c r="L208" s="12">
        <f t="shared" ref="L208:M208" si="162">L214+L244</f>
        <v>0</v>
      </c>
      <c r="M208" s="12">
        <f t="shared" si="162"/>
        <v>0</v>
      </c>
      <c r="N208" s="12">
        <f t="shared" si="160"/>
        <v>0</v>
      </c>
      <c r="O208" s="21"/>
      <c r="P208" s="21"/>
      <c r="Q208" s="21"/>
      <c r="R208" s="21"/>
      <c r="S208" s="21"/>
      <c r="T208" s="21"/>
      <c r="U208" s="21"/>
      <c r="V208" s="21"/>
      <c r="W208" s="21"/>
      <c r="X208" s="21"/>
    </row>
    <row r="209" spans="1:24" ht="30" customHeight="1" x14ac:dyDescent="0.25">
      <c r="A209" s="25"/>
      <c r="B209" s="28"/>
      <c r="C209" s="28"/>
      <c r="D209" s="28"/>
      <c r="E209" s="28"/>
      <c r="F209" s="4" t="s">
        <v>20</v>
      </c>
      <c r="G209" s="12">
        <f t="shared" si="160"/>
        <v>0</v>
      </c>
      <c r="H209" s="12">
        <f t="shared" si="160"/>
        <v>0</v>
      </c>
      <c r="I209" s="12">
        <f t="shared" si="160"/>
        <v>0</v>
      </c>
      <c r="J209" s="12">
        <f t="shared" si="160"/>
        <v>0</v>
      </c>
      <c r="K209" s="12">
        <f t="shared" si="160"/>
        <v>0</v>
      </c>
      <c r="L209" s="12">
        <f t="shared" ref="L209:M209" si="163">L215+L245</f>
        <v>0</v>
      </c>
      <c r="M209" s="12">
        <f t="shared" si="163"/>
        <v>0</v>
      </c>
      <c r="N209" s="12">
        <f t="shared" si="160"/>
        <v>0</v>
      </c>
      <c r="O209" s="21"/>
      <c r="P209" s="21"/>
      <c r="Q209" s="21"/>
      <c r="R209" s="21"/>
      <c r="S209" s="21"/>
      <c r="T209" s="21"/>
      <c r="U209" s="21"/>
      <c r="V209" s="21"/>
      <c r="W209" s="21"/>
      <c r="X209" s="21"/>
    </row>
    <row r="210" spans="1:24" ht="30" customHeight="1" x14ac:dyDescent="0.25">
      <c r="A210" s="25"/>
      <c r="B210" s="28"/>
      <c r="C210" s="28"/>
      <c r="D210" s="28"/>
      <c r="E210" s="28"/>
      <c r="F210" s="4" t="s">
        <v>21</v>
      </c>
      <c r="G210" s="12">
        <f t="shared" si="160"/>
        <v>0</v>
      </c>
      <c r="H210" s="12">
        <f t="shared" si="160"/>
        <v>0</v>
      </c>
      <c r="I210" s="12">
        <f t="shared" si="160"/>
        <v>0</v>
      </c>
      <c r="J210" s="12">
        <f t="shared" si="160"/>
        <v>0</v>
      </c>
      <c r="K210" s="12">
        <f t="shared" si="160"/>
        <v>0</v>
      </c>
      <c r="L210" s="12">
        <f t="shared" ref="L210:M210" si="164">L216+L246</f>
        <v>0</v>
      </c>
      <c r="M210" s="12">
        <f t="shared" si="164"/>
        <v>0</v>
      </c>
      <c r="N210" s="12">
        <f t="shared" si="160"/>
        <v>0</v>
      </c>
      <c r="O210" s="21"/>
      <c r="P210" s="21"/>
      <c r="Q210" s="21"/>
      <c r="R210" s="21"/>
      <c r="S210" s="21"/>
      <c r="T210" s="21"/>
      <c r="U210" s="21"/>
      <c r="V210" s="21"/>
      <c r="W210" s="21"/>
      <c r="X210" s="21"/>
    </row>
    <row r="211" spans="1:24" ht="30" customHeight="1" x14ac:dyDescent="0.25">
      <c r="A211" s="25"/>
      <c r="B211" s="28"/>
      <c r="C211" s="28"/>
      <c r="D211" s="28"/>
      <c r="E211" s="28"/>
      <c r="F211" s="4" t="s">
        <v>22</v>
      </c>
      <c r="G211" s="12">
        <f t="shared" si="160"/>
        <v>0</v>
      </c>
      <c r="H211" s="12">
        <f t="shared" si="160"/>
        <v>0</v>
      </c>
      <c r="I211" s="12">
        <f t="shared" si="160"/>
        <v>0</v>
      </c>
      <c r="J211" s="12">
        <f t="shared" si="160"/>
        <v>0</v>
      </c>
      <c r="K211" s="12">
        <f t="shared" si="160"/>
        <v>0</v>
      </c>
      <c r="L211" s="12">
        <f t="shared" ref="L211:M211" si="165">L217+L247</f>
        <v>0</v>
      </c>
      <c r="M211" s="12">
        <f t="shared" si="165"/>
        <v>0</v>
      </c>
      <c r="N211" s="12">
        <f t="shared" si="160"/>
        <v>0</v>
      </c>
      <c r="O211" s="22"/>
      <c r="P211" s="22"/>
      <c r="Q211" s="22"/>
      <c r="R211" s="22"/>
      <c r="S211" s="22"/>
      <c r="T211" s="22"/>
      <c r="U211" s="22"/>
      <c r="V211" s="22"/>
      <c r="W211" s="22"/>
      <c r="X211" s="22"/>
    </row>
    <row r="212" spans="1:24" ht="30" customHeight="1" x14ac:dyDescent="0.25">
      <c r="A212" s="24" t="s">
        <v>78</v>
      </c>
      <c r="B212" s="27" t="s">
        <v>92</v>
      </c>
      <c r="C212" s="27"/>
      <c r="D212" s="27"/>
      <c r="E212" s="27"/>
      <c r="F212" s="4" t="s">
        <v>17</v>
      </c>
      <c r="G212" s="12">
        <f>G213</f>
        <v>263807.09999999998</v>
      </c>
      <c r="H212" s="12">
        <f t="shared" ref="H212:N212" si="166">H213</f>
        <v>0</v>
      </c>
      <c r="I212" s="12">
        <f t="shared" si="166"/>
        <v>263807.09999999998</v>
      </c>
      <c r="J212" s="12">
        <f t="shared" si="166"/>
        <v>0</v>
      </c>
      <c r="K212" s="12">
        <f t="shared" si="166"/>
        <v>0</v>
      </c>
      <c r="L212" s="12">
        <f t="shared" si="166"/>
        <v>0</v>
      </c>
      <c r="M212" s="12">
        <f t="shared" si="166"/>
        <v>0</v>
      </c>
      <c r="N212" s="12">
        <f t="shared" si="166"/>
        <v>0</v>
      </c>
      <c r="O212" s="20"/>
      <c r="P212" s="20"/>
      <c r="Q212" s="20"/>
      <c r="R212" s="20"/>
      <c r="S212" s="20"/>
      <c r="T212" s="20"/>
      <c r="U212" s="20"/>
      <c r="V212" s="20"/>
      <c r="W212" s="20"/>
      <c r="X212" s="20"/>
    </row>
    <row r="213" spans="1:24" ht="30" customHeight="1" x14ac:dyDescent="0.25">
      <c r="A213" s="25"/>
      <c r="B213" s="28"/>
      <c r="C213" s="28"/>
      <c r="D213" s="28"/>
      <c r="E213" s="28"/>
      <c r="F213" s="4" t="s">
        <v>18</v>
      </c>
      <c r="G213" s="12">
        <f>G219+G225+G231+G237</f>
        <v>263807.09999999998</v>
      </c>
      <c r="H213" s="12">
        <f t="shared" ref="H213:N213" si="167">H219+H225+H231+H237</f>
        <v>0</v>
      </c>
      <c r="I213" s="12">
        <f t="shared" si="167"/>
        <v>263807.09999999998</v>
      </c>
      <c r="J213" s="12">
        <f t="shared" si="167"/>
        <v>0</v>
      </c>
      <c r="K213" s="12">
        <f t="shared" si="167"/>
        <v>0</v>
      </c>
      <c r="L213" s="12">
        <f t="shared" ref="L213:M213" si="168">L219+L225+L231+L237</f>
        <v>0</v>
      </c>
      <c r="M213" s="12">
        <f t="shared" si="168"/>
        <v>0</v>
      </c>
      <c r="N213" s="12">
        <f t="shared" si="167"/>
        <v>0</v>
      </c>
      <c r="O213" s="21"/>
      <c r="P213" s="21"/>
      <c r="Q213" s="21"/>
      <c r="R213" s="21"/>
      <c r="S213" s="21"/>
      <c r="T213" s="21"/>
      <c r="U213" s="21"/>
      <c r="V213" s="21"/>
      <c r="W213" s="21"/>
      <c r="X213" s="21"/>
    </row>
    <row r="214" spans="1:24" ht="30" customHeight="1" x14ac:dyDescent="0.25">
      <c r="A214" s="25"/>
      <c r="B214" s="28"/>
      <c r="C214" s="28"/>
      <c r="D214" s="28"/>
      <c r="E214" s="28"/>
      <c r="F214" s="4" t="s">
        <v>19</v>
      </c>
      <c r="G214" s="12">
        <f>G220+G226+G232+G238</f>
        <v>263807.09999999998</v>
      </c>
      <c r="H214" s="12">
        <f t="shared" ref="G214:N217" si="169">H220+H226+H232+H238</f>
        <v>0</v>
      </c>
      <c r="I214" s="12">
        <f>I220+I226+I232+I238</f>
        <v>263807.09999999998</v>
      </c>
      <c r="J214" s="12">
        <f t="shared" si="169"/>
        <v>0</v>
      </c>
      <c r="K214" s="12">
        <f t="shared" si="169"/>
        <v>0</v>
      </c>
      <c r="L214" s="12">
        <f t="shared" ref="L214:M214" si="170">L220+L226+L232+L238</f>
        <v>0</v>
      </c>
      <c r="M214" s="12">
        <f t="shared" si="170"/>
        <v>0</v>
      </c>
      <c r="N214" s="12">
        <f t="shared" si="169"/>
        <v>0</v>
      </c>
      <c r="O214" s="21"/>
      <c r="P214" s="21"/>
      <c r="Q214" s="21"/>
      <c r="R214" s="21"/>
      <c r="S214" s="21"/>
      <c r="T214" s="21"/>
      <c r="U214" s="21"/>
      <c r="V214" s="21"/>
      <c r="W214" s="21"/>
      <c r="X214" s="21"/>
    </row>
    <row r="215" spans="1:24" ht="30" customHeight="1" x14ac:dyDescent="0.25">
      <c r="A215" s="25"/>
      <c r="B215" s="28"/>
      <c r="C215" s="28"/>
      <c r="D215" s="28"/>
      <c r="E215" s="28"/>
      <c r="F215" s="4" t="s">
        <v>20</v>
      </c>
      <c r="G215" s="12">
        <f t="shared" si="169"/>
        <v>0</v>
      </c>
      <c r="H215" s="12">
        <f t="shared" si="169"/>
        <v>0</v>
      </c>
      <c r="I215" s="12">
        <f t="shared" si="169"/>
        <v>0</v>
      </c>
      <c r="J215" s="12">
        <f t="shared" si="169"/>
        <v>0</v>
      </c>
      <c r="K215" s="12">
        <f t="shared" si="169"/>
        <v>0</v>
      </c>
      <c r="L215" s="12">
        <f t="shared" ref="L215:M215" si="171">L221+L227+L233+L239</f>
        <v>0</v>
      </c>
      <c r="M215" s="12">
        <f t="shared" si="171"/>
        <v>0</v>
      </c>
      <c r="N215" s="12">
        <f t="shared" si="169"/>
        <v>0</v>
      </c>
      <c r="O215" s="21"/>
      <c r="P215" s="21"/>
      <c r="Q215" s="21"/>
      <c r="R215" s="21"/>
      <c r="S215" s="21"/>
      <c r="T215" s="21"/>
      <c r="U215" s="21"/>
      <c r="V215" s="21"/>
      <c r="W215" s="21"/>
      <c r="X215" s="21"/>
    </row>
    <row r="216" spans="1:24" ht="30" customHeight="1" x14ac:dyDescent="0.25">
      <c r="A216" s="25"/>
      <c r="B216" s="28"/>
      <c r="C216" s="28"/>
      <c r="D216" s="28"/>
      <c r="E216" s="28"/>
      <c r="F216" s="4" t="s">
        <v>21</v>
      </c>
      <c r="G216" s="12">
        <f t="shared" si="169"/>
        <v>0</v>
      </c>
      <c r="H216" s="12">
        <f t="shared" si="169"/>
        <v>0</v>
      </c>
      <c r="I216" s="12">
        <f t="shared" si="169"/>
        <v>0</v>
      </c>
      <c r="J216" s="12">
        <f t="shared" si="169"/>
        <v>0</v>
      </c>
      <c r="K216" s="12">
        <f t="shared" si="169"/>
        <v>0</v>
      </c>
      <c r="L216" s="12">
        <f t="shared" ref="L216:M216" si="172">L222+L228+L234+L240</f>
        <v>0</v>
      </c>
      <c r="M216" s="12">
        <f t="shared" si="172"/>
        <v>0</v>
      </c>
      <c r="N216" s="12">
        <f t="shared" si="169"/>
        <v>0</v>
      </c>
      <c r="O216" s="21"/>
      <c r="P216" s="21"/>
      <c r="Q216" s="21"/>
      <c r="R216" s="21"/>
      <c r="S216" s="21"/>
      <c r="T216" s="21"/>
      <c r="U216" s="21"/>
      <c r="V216" s="21"/>
      <c r="W216" s="21"/>
      <c r="X216" s="21"/>
    </row>
    <row r="217" spans="1:24" ht="30" customHeight="1" x14ac:dyDescent="0.25">
      <c r="A217" s="26"/>
      <c r="B217" s="29"/>
      <c r="C217" s="29"/>
      <c r="D217" s="29"/>
      <c r="E217" s="29"/>
      <c r="F217" s="4" t="s">
        <v>22</v>
      </c>
      <c r="G217" s="12">
        <f t="shared" si="169"/>
        <v>0</v>
      </c>
      <c r="H217" s="12">
        <f t="shared" si="169"/>
        <v>0</v>
      </c>
      <c r="I217" s="12">
        <f t="shared" si="169"/>
        <v>0</v>
      </c>
      <c r="J217" s="12">
        <f t="shared" si="169"/>
        <v>0</v>
      </c>
      <c r="K217" s="12">
        <f t="shared" si="169"/>
        <v>0</v>
      </c>
      <c r="L217" s="12">
        <f t="shared" ref="L217:M217" si="173">L223+L229+L235+L241</f>
        <v>0</v>
      </c>
      <c r="M217" s="12">
        <f t="shared" si="173"/>
        <v>0</v>
      </c>
      <c r="N217" s="12">
        <f t="shared" si="169"/>
        <v>0</v>
      </c>
      <c r="O217" s="22"/>
      <c r="P217" s="22"/>
      <c r="Q217" s="22"/>
      <c r="R217" s="22"/>
      <c r="S217" s="22"/>
      <c r="T217" s="22"/>
      <c r="U217" s="22"/>
      <c r="V217" s="22"/>
      <c r="W217" s="22"/>
      <c r="X217" s="22"/>
    </row>
    <row r="218" spans="1:24" ht="30" customHeight="1" x14ac:dyDescent="0.25">
      <c r="A218" s="24" t="s">
        <v>79</v>
      </c>
      <c r="B218" s="27" t="s">
        <v>93</v>
      </c>
      <c r="C218" s="27"/>
      <c r="D218" s="27"/>
      <c r="E218" s="27"/>
      <c r="F218" s="4" t="s">
        <v>17</v>
      </c>
      <c r="G218" s="12">
        <f>G219</f>
        <v>104</v>
      </c>
      <c r="H218" s="12">
        <f t="shared" ref="H218:N218" si="174">H219</f>
        <v>0</v>
      </c>
      <c r="I218" s="12">
        <f t="shared" si="174"/>
        <v>104</v>
      </c>
      <c r="J218" s="12">
        <f t="shared" si="174"/>
        <v>0</v>
      </c>
      <c r="K218" s="12">
        <f t="shared" si="174"/>
        <v>0</v>
      </c>
      <c r="L218" s="12">
        <f t="shared" si="174"/>
        <v>0</v>
      </c>
      <c r="M218" s="12">
        <f t="shared" si="174"/>
        <v>0</v>
      </c>
      <c r="N218" s="12">
        <f t="shared" si="174"/>
        <v>0</v>
      </c>
      <c r="O218" s="20"/>
      <c r="P218" s="20"/>
      <c r="Q218" s="20"/>
      <c r="R218" s="20"/>
      <c r="S218" s="20"/>
      <c r="T218" s="20"/>
      <c r="U218" s="20"/>
      <c r="V218" s="20"/>
      <c r="W218" s="20"/>
      <c r="X218" s="20"/>
    </row>
    <row r="219" spans="1:24" ht="30" customHeight="1" x14ac:dyDescent="0.25">
      <c r="A219" s="25"/>
      <c r="B219" s="28"/>
      <c r="C219" s="28"/>
      <c r="D219" s="28"/>
      <c r="E219" s="28"/>
      <c r="F219" s="4" t="s">
        <v>18</v>
      </c>
      <c r="G219" s="12">
        <f>SUM(H219:X219)</f>
        <v>104</v>
      </c>
      <c r="H219" s="12">
        <f>H220+H221+H222</f>
        <v>0</v>
      </c>
      <c r="I219" s="12">
        <f t="shared" ref="I219:N219" si="175">I220+I221+I222</f>
        <v>104</v>
      </c>
      <c r="J219" s="12">
        <f t="shared" si="175"/>
        <v>0</v>
      </c>
      <c r="K219" s="12">
        <f t="shared" si="175"/>
        <v>0</v>
      </c>
      <c r="L219" s="12">
        <f t="shared" ref="L219:M219" si="176">L220+L221+L222</f>
        <v>0</v>
      </c>
      <c r="M219" s="12">
        <f t="shared" si="176"/>
        <v>0</v>
      </c>
      <c r="N219" s="12">
        <f t="shared" si="175"/>
        <v>0</v>
      </c>
      <c r="O219" s="21"/>
      <c r="P219" s="21"/>
      <c r="Q219" s="21"/>
      <c r="R219" s="21"/>
      <c r="S219" s="21"/>
      <c r="T219" s="21"/>
      <c r="U219" s="21"/>
      <c r="V219" s="21"/>
      <c r="W219" s="21"/>
      <c r="X219" s="21"/>
    </row>
    <row r="220" spans="1:24" ht="30" customHeight="1" x14ac:dyDescent="0.25">
      <c r="A220" s="25"/>
      <c r="B220" s="28"/>
      <c r="C220" s="28"/>
      <c r="D220" s="28"/>
      <c r="E220" s="28"/>
      <c r="F220" s="4" t="s">
        <v>19</v>
      </c>
      <c r="G220" s="12">
        <f>SUM(H220:X220)</f>
        <v>104</v>
      </c>
      <c r="H220" s="12">
        <v>0</v>
      </c>
      <c r="I220" s="12">
        <v>104</v>
      </c>
      <c r="J220" s="12">
        <v>0</v>
      </c>
      <c r="K220" s="12">
        <v>0</v>
      </c>
      <c r="L220" s="12">
        <v>0</v>
      </c>
      <c r="M220" s="12">
        <v>0</v>
      </c>
      <c r="N220" s="12">
        <v>0</v>
      </c>
      <c r="O220" s="21"/>
      <c r="P220" s="21"/>
      <c r="Q220" s="21"/>
      <c r="R220" s="21"/>
      <c r="S220" s="21"/>
      <c r="T220" s="21"/>
      <c r="U220" s="21"/>
      <c r="V220" s="21"/>
      <c r="W220" s="21"/>
      <c r="X220" s="21"/>
    </row>
    <row r="221" spans="1:24" ht="30" customHeight="1" x14ac:dyDescent="0.25">
      <c r="A221" s="25"/>
      <c r="B221" s="28"/>
      <c r="C221" s="28"/>
      <c r="D221" s="28"/>
      <c r="E221" s="28"/>
      <c r="F221" s="4" t="s">
        <v>20</v>
      </c>
      <c r="G221" s="12">
        <f>SUM(H221:X221)</f>
        <v>0</v>
      </c>
      <c r="H221" s="12">
        <v>0</v>
      </c>
      <c r="I221" s="12">
        <v>0</v>
      </c>
      <c r="J221" s="12">
        <v>0</v>
      </c>
      <c r="K221" s="12">
        <v>0</v>
      </c>
      <c r="L221" s="12">
        <v>0</v>
      </c>
      <c r="M221" s="12">
        <v>0</v>
      </c>
      <c r="N221" s="12">
        <v>0</v>
      </c>
      <c r="O221" s="21"/>
      <c r="P221" s="21"/>
      <c r="Q221" s="21"/>
      <c r="R221" s="21"/>
      <c r="S221" s="21"/>
      <c r="T221" s="21"/>
      <c r="U221" s="21"/>
      <c r="V221" s="21"/>
      <c r="W221" s="21"/>
      <c r="X221" s="21"/>
    </row>
    <row r="222" spans="1:24" ht="30" customHeight="1" x14ac:dyDescent="0.25">
      <c r="A222" s="25"/>
      <c r="B222" s="28"/>
      <c r="C222" s="28"/>
      <c r="D222" s="28"/>
      <c r="E222" s="28"/>
      <c r="F222" s="4" t="s">
        <v>21</v>
      </c>
      <c r="G222" s="12">
        <f>SUM(H222:X222)</f>
        <v>0</v>
      </c>
      <c r="H222" s="12">
        <v>0</v>
      </c>
      <c r="I222" s="12">
        <v>0</v>
      </c>
      <c r="J222" s="12">
        <v>0</v>
      </c>
      <c r="K222" s="12">
        <v>0</v>
      </c>
      <c r="L222" s="12">
        <v>0</v>
      </c>
      <c r="M222" s="12">
        <v>0</v>
      </c>
      <c r="N222" s="12">
        <v>0</v>
      </c>
      <c r="O222" s="21"/>
      <c r="P222" s="21"/>
      <c r="Q222" s="21"/>
      <c r="R222" s="21"/>
      <c r="S222" s="21"/>
      <c r="T222" s="21"/>
      <c r="U222" s="21"/>
      <c r="V222" s="21"/>
      <c r="W222" s="21"/>
      <c r="X222" s="21"/>
    </row>
    <row r="223" spans="1:24" ht="30" customHeight="1" x14ac:dyDescent="0.25">
      <c r="A223" s="26"/>
      <c r="B223" s="29"/>
      <c r="C223" s="29"/>
      <c r="D223" s="29"/>
      <c r="E223" s="29"/>
      <c r="F223" s="4" t="s">
        <v>22</v>
      </c>
      <c r="G223" s="12">
        <f>SUM(H223:X223)</f>
        <v>0</v>
      </c>
      <c r="H223" s="12">
        <v>0</v>
      </c>
      <c r="I223" s="12">
        <v>0</v>
      </c>
      <c r="J223" s="12">
        <v>0</v>
      </c>
      <c r="K223" s="12">
        <v>0</v>
      </c>
      <c r="L223" s="12">
        <v>0</v>
      </c>
      <c r="M223" s="12">
        <v>0</v>
      </c>
      <c r="N223" s="12">
        <v>0</v>
      </c>
      <c r="O223" s="22"/>
      <c r="P223" s="22"/>
      <c r="Q223" s="22"/>
      <c r="R223" s="22"/>
      <c r="S223" s="22"/>
      <c r="T223" s="22"/>
      <c r="U223" s="22"/>
      <c r="V223" s="22"/>
      <c r="W223" s="22"/>
      <c r="X223" s="22"/>
    </row>
    <row r="224" spans="1:24" ht="30" customHeight="1" x14ac:dyDescent="0.25">
      <c r="A224" s="24" t="s">
        <v>80</v>
      </c>
      <c r="B224" s="27" t="s">
        <v>94</v>
      </c>
      <c r="C224" s="27"/>
      <c r="D224" s="27"/>
      <c r="E224" s="27"/>
      <c r="F224" s="4" t="s">
        <v>17</v>
      </c>
      <c r="G224" s="12">
        <f>G225</f>
        <v>2061.1</v>
      </c>
      <c r="H224" s="12">
        <f t="shared" ref="H224" si="177">H225</f>
        <v>0</v>
      </c>
      <c r="I224" s="12">
        <f t="shared" ref="I224" si="178">I225</f>
        <v>2061.1</v>
      </c>
      <c r="J224" s="12">
        <f t="shared" ref="J224" si="179">J225</f>
        <v>0</v>
      </c>
      <c r="K224" s="12">
        <f t="shared" ref="K224" si="180">K225</f>
        <v>0</v>
      </c>
      <c r="L224" s="12">
        <f t="shared" ref="L224:N224" si="181">L225</f>
        <v>0</v>
      </c>
      <c r="M224" s="12">
        <f t="shared" si="181"/>
        <v>0</v>
      </c>
      <c r="N224" s="12">
        <f t="shared" si="181"/>
        <v>0</v>
      </c>
      <c r="O224" s="20"/>
      <c r="P224" s="20"/>
      <c r="Q224" s="20"/>
      <c r="R224" s="20"/>
      <c r="S224" s="20"/>
      <c r="T224" s="20"/>
      <c r="U224" s="20"/>
      <c r="V224" s="20"/>
      <c r="W224" s="20"/>
      <c r="X224" s="20"/>
    </row>
    <row r="225" spans="1:24" ht="30" customHeight="1" x14ac:dyDescent="0.25">
      <c r="A225" s="25"/>
      <c r="B225" s="28"/>
      <c r="C225" s="28"/>
      <c r="D225" s="28"/>
      <c r="E225" s="28"/>
      <c r="F225" s="4" t="s">
        <v>18</v>
      </c>
      <c r="G225" s="12">
        <f>SUM(H225:X225)</f>
        <v>2061.1</v>
      </c>
      <c r="H225" s="12">
        <f>H226+H227+H228</f>
        <v>0</v>
      </c>
      <c r="I225" s="12">
        <f t="shared" ref="I225" si="182">I226+I227+I228</f>
        <v>2061.1</v>
      </c>
      <c r="J225" s="12">
        <f t="shared" ref="J225" si="183">J226+J227+J228</f>
        <v>0</v>
      </c>
      <c r="K225" s="12">
        <f t="shared" ref="K225" si="184">K226+K227+K228</f>
        <v>0</v>
      </c>
      <c r="L225" s="12">
        <f t="shared" ref="L225:N225" si="185">L226+L227+L228</f>
        <v>0</v>
      </c>
      <c r="M225" s="12">
        <f t="shared" si="185"/>
        <v>0</v>
      </c>
      <c r="N225" s="12">
        <f t="shared" si="185"/>
        <v>0</v>
      </c>
      <c r="O225" s="21"/>
      <c r="P225" s="21"/>
      <c r="Q225" s="21"/>
      <c r="R225" s="21"/>
      <c r="S225" s="21"/>
      <c r="T225" s="21"/>
      <c r="U225" s="21"/>
      <c r="V225" s="21"/>
      <c r="W225" s="21"/>
      <c r="X225" s="21"/>
    </row>
    <row r="226" spans="1:24" ht="30" customHeight="1" x14ac:dyDescent="0.25">
      <c r="A226" s="25"/>
      <c r="B226" s="28"/>
      <c r="C226" s="28"/>
      <c r="D226" s="28"/>
      <c r="E226" s="28"/>
      <c r="F226" s="4" t="s">
        <v>19</v>
      </c>
      <c r="G226" s="12">
        <f>SUM(H226:X226)</f>
        <v>2061.1</v>
      </c>
      <c r="H226" s="12">
        <v>0</v>
      </c>
      <c r="I226" s="12">
        <v>2061.1</v>
      </c>
      <c r="J226" s="12">
        <v>0</v>
      </c>
      <c r="K226" s="12">
        <v>0</v>
      </c>
      <c r="L226" s="12">
        <v>0</v>
      </c>
      <c r="M226" s="12">
        <v>0</v>
      </c>
      <c r="N226" s="12">
        <v>0</v>
      </c>
      <c r="O226" s="21"/>
      <c r="P226" s="21"/>
      <c r="Q226" s="21"/>
      <c r="R226" s="21"/>
      <c r="S226" s="21"/>
      <c r="T226" s="21"/>
      <c r="U226" s="21"/>
      <c r="V226" s="21"/>
      <c r="W226" s="21"/>
      <c r="X226" s="21"/>
    </row>
    <row r="227" spans="1:24" ht="30" customHeight="1" x14ac:dyDescent="0.25">
      <c r="A227" s="25"/>
      <c r="B227" s="28"/>
      <c r="C227" s="28"/>
      <c r="D227" s="28"/>
      <c r="E227" s="28"/>
      <c r="F227" s="4" t="s">
        <v>20</v>
      </c>
      <c r="G227" s="12">
        <f>SUM(H227:X227)</f>
        <v>0</v>
      </c>
      <c r="H227" s="12">
        <v>0</v>
      </c>
      <c r="I227" s="12">
        <v>0</v>
      </c>
      <c r="J227" s="12">
        <v>0</v>
      </c>
      <c r="K227" s="12">
        <v>0</v>
      </c>
      <c r="L227" s="12">
        <v>0</v>
      </c>
      <c r="M227" s="12">
        <v>0</v>
      </c>
      <c r="N227" s="12">
        <v>0</v>
      </c>
      <c r="O227" s="21"/>
      <c r="P227" s="21"/>
      <c r="Q227" s="21"/>
      <c r="R227" s="21"/>
      <c r="S227" s="21"/>
      <c r="T227" s="21"/>
      <c r="U227" s="21"/>
      <c r="V227" s="21"/>
      <c r="W227" s="21"/>
      <c r="X227" s="21"/>
    </row>
    <row r="228" spans="1:24" ht="30" customHeight="1" x14ac:dyDescent="0.25">
      <c r="A228" s="25"/>
      <c r="B228" s="28"/>
      <c r="C228" s="28"/>
      <c r="D228" s="28"/>
      <c r="E228" s="28"/>
      <c r="F228" s="4" t="s">
        <v>21</v>
      </c>
      <c r="G228" s="12">
        <f>SUM(H228:X228)</f>
        <v>0</v>
      </c>
      <c r="H228" s="12">
        <v>0</v>
      </c>
      <c r="I228" s="12">
        <v>0</v>
      </c>
      <c r="J228" s="12">
        <v>0</v>
      </c>
      <c r="K228" s="12">
        <v>0</v>
      </c>
      <c r="L228" s="12">
        <v>0</v>
      </c>
      <c r="M228" s="12">
        <v>0</v>
      </c>
      <c r="N228" s="12">
        <v>0</v>
      </c>
      <c r="O228" s="21"/>
      <c r="P228" s="21"/>
      <c r="Q228" s="21"/>
      <c r="R228" s="21"/>
      <c r="S228" s="21"/>
      <c r="T228" s="21"/>
      <c r="U228" s="21"/>
      <c r="V228" s="21"/>
      <c r="W228" s="21"/>
      <c r="X228" s="21"/>
    </row>
    <row r="229" spans="1:24" ht="30" customHeight="1" x14ac:dyDescent="0.25">
      <c r="A229" s="26"/>
      <c r="B229" s="28"/>
      <c r="C229" s="28"/>
      <c r="D229" s="28"/>
      <c r="E229" s="28"/>
      <c r="F229" s="4" t="s">
        <v>22</v>
      </c>
      <c r="G229" s="12"/>
      <c r="H229" s="12">
        <v>0</v>
      </c>
      <c r="I229" s="12">
        <v>0</v>
      </c>
      <c r="J229" s="12">
        <v>0</v>
      </c>
      <c r="K229" s="12">
        <v>0</v>
      </c>
      <c r="L229" s="12">
        <v>0</v>
      </c>
      <c r="M229" s="12">
        <v>0</v>
      </c>
      <c r="N229" s="12">
        <v>0</v>
      </c>
      <c r="O229" s="22"/>
      <c r="P229" s="22"/>
      <c r="Q229" s="22"/>
      <c r="R229" s="22"/>
      <c r="S229" s="22"/>
      <c r="T229" s="22"/>
      <c r="U229" s="22"/>
      <c r="V229" s="22"/>
      <c r="W229" s="22"/>
      <c r="X229" s="22"/>
    </row>
    <row r="230" spans="1:24" ht="30" customHeight="1" x14ac:dyDescent="0.25">
      <c r="A230" s="24" t="s">
        <v>81</v>
      </c>
      <c r="B230" s="27" t="s">
        <v>95</v>
      </c>
      <c r="C230" s="27"/>
      <c r="D230" s="27"/>
      <c r="E230" s="27"/>
      <c r="F230" s="4" t="s">
        <v>17</v>
      </c>
      <c r="G230" s="12">
        <f>G231</f>
        <v>207200</v>
      </c>
      <c r="H230" s="12">
        <f t="shared" ref="H230" si="186">H231</f>
        <v>0</v>
      </c>
      <c r="I230" s="12">
        <f t="shared" ref="I230" si="187">I231</f>
        <v>207200</v>
      </c>
      <c r="J230" s="12">
        <f t="shared" ref="J230" si="188">J231</f>
        <v>0</v>
      </c>
      <c r="K230" s="12">
        <f t="shared" ref="K230" si="189">K231</f>
        <v>0</v>
      </c>
      <c r="L230" s="12">
        <f t="shared" ref="L230:N230" si="190">L231</f>
        <v>0</v>
      </c>
      <c r="M230" s="12">
        <f t="shared" si="190"/>
        <v>0</v>
      </c>
      <c r="N230" s="12">
        <f t="shared" si="190"/>
        <v>0</v>
      </c>
      <c r="O230" s="20"/>
      <c r="P230" s="20"/>
      <c r="Q230" s="20"/>
      <c r="R230" s="20"/>
      <c r="S230" s="20"/>
      <c r="T230" s="20"/>
      <c r="U230" s="20"/>
      <c r="V230" s="20"/>
      <c r="W230" s="20"/>
      <c r="X230" s="20"/>
    </row>
    <row r="231" spans="1:24" ht="30" customHeight="1" x14ac:dyDescent="0.25">
      <c r="A231" s="25"/>
      <c r="B231" s="28"/>
      <c r="C231" s="28"/>
      <c r="D231" s="28"/>
      <c r="E231" s="28"/>
      <c r="F231" s="4" t="s">
        <v>18</v>
      </c>
      <c r="G231" s="12">
        <f>SUM(H231:X231)</f>
        <v>207200</v>
      </c>
      <c r="H231" s="12">
        <f>H232+H233+H234</f>
        <v>0</v>
      </c>
      <c r="I231" s="12">
        <f t="shared" ref="I231" si="191">I232+I233+I234</f>
        <v>207200</v>
      </c>
      <c r="J231" s="12">
        <f t="shared" ref="J231" si="192">J232+J233+J234</f>
        <v>0</v>
      </c>
      <c r="K231" s="12">
        <f t="shared" ref="K231" si="193">K232+K233+K234</f>
        <v>0</v>
      </c>
      <c r="L231" s="12">
        <f t="shared" ref="L231:N231" si="194">L232+L233+L234</f>
        <v>0</v>
      </c>
      <c r="M231" s="12">
        <f t="shared" si="194"/>
        <v>0</v>
      </c>
      <c r="N231" s="12">
        <f t="shared" si="194"/>
        <v>0</v>
      </c>
      <c r="O231" s="21"/>
      <c r="P231" s="21"/>
      <c r="Q231" s="21"/>
      <c r="R231" s="21"/>
      <c r="S231" s="21"/>
      <c r="T231" s="21"/>
      <c r="U231" s="21"/>
      <c r="V231" s="21"/>
      <c r="W231" s="21"/>
      <c r="X231" s="21"/>
    </row>
    <row r="232" spans="1:24" ht="30" customHeight="1" x14ac:dyDescent="0.25">
      <c r="A232" s="25"/>
      <c r="B232" s="28"/>
      <c r="C232" s="28"/>
      <c r="D232" s="28"/>
      <c r="E232" s="28"/>
      <c r="F232" s="4" t="s">
        <v>19</v>
      </c>
      <c r="G232" s="12">
        <f>SUM(H232:X232)</f>
        <v>207200</v>
      </c>
      <c r="H232" s="12">
        <v>0</v>
      </c>
      <c r="I232" s="12">
        <v>207200</v>
      </c>
      <c r="J232" s="12">
        <v>0</v>
      </c>
      <c r="K232" s="12">
        <v>0</v>
      </c>
      <c r="L232" s="12">
        <v>0</v>
      </c>
      <c r="M232" s="12">
        <v>0</v>
      </c>
      <c r="N232" s="12">
        <v>0</v>
      </c>
      <c r="O232" s="21"/>
      <c r="P232" s="21"/>
      <c r="Q232" s="21"/>
      <c r="R232" s="21"/>
      <c r="S232" s="21"/>
      <c r="T232" s="21"/>
      <c r="U232" s="21"/>
      <c r="V232" s="21"/>
      <c r="W232" s="21"/>
      <c r="X232" s="21"/>
    </row>
    <row r="233" spans="1:24" ht="30" customHeight="1" x14ac:dyDescent="0.25">
      <c r="A233" s="25"/>
      <c r="B233" s="28"/>
      <c r="C233" s="28"/>
      <c r="D233" s="28"/>
      <c r="E233" s="28"/>
      <c r="F233" s="4" t="s">
        <v>20</v>
      </c>
      <c r="G233" s="12">
        <f>SUM(H233:X233)</f>
        <v>0</v>
      </c>
      <c r="H233" s="12">
        <v>0</v>
      </c>
      <c r="I233" s="12">
        <v>0</v>
      </c>
      <c r="J233" s="12">
        <v>0</v>
      </c>
      <c r="K233" s="12">
        <v>0</v>
      </c>
      <c r="L233" s="12">
        <v>0</v>
      </c>
      <c r="M233" s="12">
        <v>0</v>
      </c>
      <c r="N233" s="12">
        <v>0</v>
      </c>
      <c r="O233" s="21"/>
      <c r="P233" s="21"/>
      <c r="Q233" s="21"/>
      <c r="R233" s="21"/>
      <c r="S233" s="21"/>
      <c r="T233" s="21"/>
      <c r="U233" s="21"/>
      <c r="V233" s="21"/>
      <c r="W233" s="21"/>
      <c r="X233" s="21"/>
    </row>
    <row r="234" spans="1:24" ht="30" customHeight="1" x14ac:dyDescent="0.25">
      <c r="A234" s="25"/>
      <c r="B234" s="28"/>
      <c r="C234" s="28"/>
      <c r="D234" s="28"/>
      <c r="E234" s="28"/>
      <c r="F234" s="4" t="s">
        <v>21</v>
      </c>
      <c r="G234" s="12">
        <f>SUM(H234:X234)</f>
        <v>0</v>
      </c>
      <c r="H234" s="12">
        <v>0</v>
      </c>
      <c r="I234" s="12">
        <v>0</v>
      </c>
      <c r="J234" s="12">
        <v>0</v>
      </c>
      <c r="K234" s="12">
        <v>0</v>
      </c>
      <c r="L234" s="12">
        <v>0</v>
      </c>
      <c r="M234" s="12">
        <v>0</v>
      </c>
      <c r="N234" s="12">
        <v>0</v>
      </c>
      <c r="O234" s="21"/>
      <c r="P234" s="21"/>
      <c r="Q234" s="21"/>
      <c r="R234" s="21"/>
      <c r="S234" s="21"/>
      <c r="T234" s="21"/>
      <c r="U234" s="21"/>
      <c r="V234" s="21"/>
      <c r="W234" s="21"/>
      <c r="X234" s="21"/>
    </row>
    <row r="235" spans="1:24" ht="30" customHeight="1" x14ac:dyDescent="0.25">
      <c r="A235" s="26"/>
      <c r="B235" s="29"/>
      <c r="C235" s="29"/>
      <c r="D235" s="29"/>
      <c r="E235" s="29"/>
      <c r="F235" s="4" t="s">
        <v>22</v>
      </c>
      <c r="G235" s="12">
        <f>SUM(H235:X235)</f>
        <v>0</v>
      </c>
      <c r="H235" s="12">
        <v>0</v>
      </c>
      <c r="I235" s="12"/>
      <c r="J235" s="12"/>
      <c r="K235" s="12"/>
      <c r="L235" s="12"/>
      <c r="M235" s="12"/>
      <c r="N235" s="12"/>
      <c r="O235" s="22"/>
      <c r="P235" s="22"/>
      <c r="Q235" s="22"/>
      <c r="R235" s="22"/>
      <c r="S235" s="22"/>
      <c r="T235" s="22"/>
      <c r="U235" s="22"/>
      <c r="V235" s="22"/>
      <c r="W235" s="22"/>
      <c r="X235" s="22"/>
    </row>
    <row r="236" spans="1:24" ht="30" customHeight="1" x14ac:dyDescent="0.25">
      <c r="A236" s="24" t="s">
        <v>82</v>
      </c>
      <c r="B236" s="27" t="s">
        <v>96</v>
      </c>
      <c r="C236" s="27"/>
      <c r="D236" s="27"/>
      <c r="E236" s="27"/>
      <c r="F236" s="4" t="s">
        <v>17</v>
      </c>
      <c r="G236" s="12">
        <f>G237</f>
        <v>54442</v>
      </c>
      <c r="H236" s="12">
        <f t="shared" ref="H236" si="195">H237</f>
        <v>0</v>
      </c>
      <c r="I236" s="12">
        <f t="shared" ref="I236" si="196">I237</f>
        <v>54442</v>
      </c>
      <c r="J236" s="12">
        <f t="shared" ref="J236" si="197">J237</f>
        <v>0</v>
      </c>
      <c r="K236" s="12">
        <f t="shared" ref="K236" si="198">K237</f>
        <v>0</v>
      </c>
      <c r="L236" s="12">
        <f t="shared" ref="L236:N236" si="199">L237</f>
        <v>0</v>
      </c>
      <c r="M236" s="12">
        <f t="shared" si="199"/>
        <v>0</v>
      </c>
      <c r="N236" s="12">
        <f t="shared" si="199"/>
        <v>0</v>
      </c>
      <c r="O236" s="20"/>
      <c r="P236" s="20"/>
      <c r="Q236" s="20"/>
      <c r="R236" s="20"/>
      <c r="S236" s="20"/>
      <c r="T236" s="20"/>
      <c r="U236" s="20"/>
      <c r="V236" s="20"/>
      <c r="W236" s="20"/>
      <c r="X236" s="20"/>
    </row>
    <row r="237" spans="1:24" ht="30" customHeight="1" x14ac:dyDescent="0.25">
      <c r="A237" s="25"/>
      <c r="B237" s="28"/>
      <c r="C237" s="28"/>
      <c r="D237" s="28"/>
      <c r="E237" s="28"/>
      <c r="F237" s="4" t="s">
        <v>18</v>
      </c>
      <c r="G237" s="12">
        <f>SUM(H237:X237)</f>
        <v>54442</v>
      </c>
      <c r="H237" s="12">
        <f>H238+H239+H240</f>
        <v>0</v>
      </c>
      <c r="I237" s="12">
        <f t="shared" ref="I237" si="200">I238+I239+I240</f>
        <v>54442</v>
      </c>
      <c r="J237" s="12">
        <f t="shared" ref="J237" si="201">J238+J239+J240</f>
        <v>0</v>
      </c>
      <c r="K237" s="12">
        <f t="shared" ref="K237" si="202">K238+K239+K240</f>
        <v>0</v>
      </c>
      <c r="L237" s="12">
        <f t="shared" ref="L237:N237" si="203">L238+L239+L240</f>
        <v>0</v>
      </c>
      <c r="M237" s="12">
        <f t="shared" si="203"/>
        <v>0</v>
      </c>
      <c r="N237" s="12">
        <f t="shared" si="203"/>
        <v>0</v>
      </c>
      <c r="O237" s="21"/>
      <c r="P237" s="21"/>
      <c r="Q237" s="21"/>
      <c r="R237" s="21"/>
      <c r="S237" s="21"/>
      <c r="T237" s="21"/>
      <c r="U237" s="21"/>
      <c r="V237" s="21"/>
      <c r="W237" s="21"/>
      <c r="X237" s="21"/>
    </row>
    <row r="238" spans="1:24" ht="30" customHeight="1" x14ac:dyDescent="0.25">
      <c r="A238" s="25"/>
      <c r="B238" s="28"/>
      <c r="C238" s="28"/>
      <c r="D238" s="28"/>
      <c r="E238" s="28"/>
      <c r="F238" s="4" t="s">
        <v>19</v>
      </c>
      <c r="G238" s="12">
        <f>SUM(H238:X238)</f>
        <v>54442</v>
      </c>
      <c r="H238" s="12">
        <v>0</v>
      </c>
      <c r="I238" s="12">
        <v>54442</v>
      </c>
      <c r="J238" s="12">
        <v>0</v>
      </c>
      <c r="K238" s="12">
        <v>0</v>
      </c>
      <c r="L238" s="12">
        <v>0</v>
      </c>
      <c r="M238" s="12">
        <v>0</v>
      </c>
      <c r="N238" s="12">
        <v>0</v>
      </c>
      <c r="O238" s="21"/>
      <c r="P238" s="21"/>
      <c r="Q238" s="21"/>
      <c r="R238" s="21"/>
      <c r="S238" s="21"/>
      <c r="T238" s="21"/>
      <c r="U238" s="21"/>
      <c r="V238" s="21"/>
      <c r="W238" s="21"/>
      <c r="X238" s="21"/>
    </row>
    <row r="239" spans="1:24" ht="30" customHeight="1" x14ac:dyDescent="0.25">
      <c r="A239" s="25"/>
      <c r="B239" s="28"/>
      <c r="C239" s="28"/>
      <c r="D239" s="28"/>
      <c r="E239" s="28"/>
      <c r="F239" s="4" t="s">
        <v>20</v>
      </c>
      <c r="G239" s="12">
        <f>SUM(H239:X239)</f>
        <v>0</v>
      </c>
      <c r="H239" s="12">
        <v>0</v>
      </c>
      <c r="I239" s="12">
        <v>0</v>
      </c>
      <c r="J239" s="12">
        <v>0</v>
      </c>
      <c r="K239" s="12">
        <v>0</v>
      </c>
      <c r="L239" s="12">
        <v>0</v>
      </c>
      <c r="M239" s="12">
        <v>0</v>
      </c>
      <c r="N239" s="12">
        <v>0</v>
      </c>
      <c r="O239" s="21"/>
      <c r="P239" s="21"/>
      <c r="Q239" s="21"/>
      <c r="R239" s="21"/>
      <c r="S239" s="21"/>
      <c r="T239" s="21"/>
      <c r="U239" s="21"/>
      <c r="V239" s="21"/>
      <c r="W239" s="21"/>
      <c r="X239" s="21"/>
    </row>
    <row r="240" spans="1:24" ht="30" customHeight="1" x14ac:dyDescent="0.25">
      <c r="A240" s="25"/>
      <c r="B240" s="28"/>
      <c r="C240" s="28"/>
      <c r="D240" s="28"/>
      <c r="E240" s="28"/>
      <c r="F240" s="4" t="s">
        <v>21</v>
      </c>
      <c r="G240" s="12">
        <f>SUM(H240:X240)</f>
        <v>0</v>
      </c>
      <c r="H240" s="12">
        <v>0</v>
      </c>
      <c r="I240" s="12">
        <v>0</v>
      </c>
      <c r="J240" s="12">
        <v>0</v>
      </c>
      <c r="K240" s="12">
        <v>0</v>
      </c>
      <c r="L240" s="12">
        <v>0</v>
      </c>
      <c r="M240" s="12">
        <v>0</v>
      </c>
      <c r="N240" s="12">
        <v>0</v>
      </c>
      <c r="O240" s="21"/>
      <c r="P240" s="21"/>
      <c r="Q240" s="21"/>
      <c r="R240" s="21"/>
      <c r="S240" s="21"/>
      <c r="T240" s="21"/>
      <c r="U240" s="21"/>
      <c r="V240" s="21"/>
      <c r="W240" s="21"/>
      <c r="X240" s="21"/>
    </row>
    <row r="241" spans="1:24" ht="30" customHeight="1" x14ac:dyDescent="0.25">
      <c r="A241" s="26"/>
      <c r="B241" s="29"/>
      <c r="C241" s="29"/>
      <c r="D241" s="29"/>
      <c r="E241" s="29"/>
      <c r="F241" s="4" t="s">
        <v>22</v>
      </c>
      <c r="G241" s="12">
        <f>SUM(H241:X241)</f>
        <v>0</v>
      </c>
      <c r="H241" s="12">
        <v>0</v>
      </c>
      <c r="I241" s="12">
        <v>0</v>
      </c>
      <c r="J241" s="12">
        <v>0</v>
      </c>
      <c r="K241" s="12">
        <v>0</v>
      </c>
      <c r="L241" s="12">
        <v>0</v>
      </c>
      <c r="M241" s="12">
        <v>0</v>
      </c>
      <c r="N241" s="12">
        <v>0</v>
      </c>
      <c r="O241" s="22"/>
      <c r="P241" s="22"/>
      <c r="Q241" s="22"/>
      <c r="R241" s="22"/>
      <c r="S241" s="22"/>
      <c r="T241" s="22"/>
      <c r="U241" s="22"/>
      <c r="V241" s="22"/>
      <c r="W241" s="22"/>
      <c r="X241" s="22"/>
    </row>
    <row r="242" spans="1:24" ht="30" customHeight="1" x14ac:dyDescent="0.25">
      <c r="A242" s="24" t="s">
        <v>83</v>
      </c>
      <c r="B242" s="27" t="s">
        <v>97</v>
      </c>
      <c r="C242" s="27"/>
      <c r="D242" s="27"/>
      <c r="E242" s="27"/>
      <c r="F242" s="4" t="s">
        <v>17</v>
      </c>
      <c r="G242" s="12">
        <f>G243</f>
        <v>1829408.72</v>
      </c>
      <c r="H242" s="12">
        <f t="shared" ref="H242:N242" si="204">H243</f>
        <v>0</v>
      </c>
      <c r="I242" s="12">
        <f t="shared" si="204"/>
        <v>1829408.72</v>
      </c>
      <c r="J242" s="12">
        <f t="shared" si="204"/>
        <v>0</v>
      </c>
      <c r="K242" s="12">
        <f t="shared" si="204"/>
        <v>0</v>
      </c>
      <c r="L242" s="12">
        <f t="shared" si="204"/>
        <v>0</v>
      </c>
      <c r="M242" s="12">
        <f t="shared" si="204"/>
        <v>0</v>
      </c>
      <c r="N242" s="12">
        <f t="shared" si="204"/>
        <v>0</v>
      </c>
      <c r="O242" s="20"/>
      <c r="P242" s="20"/>
      <c r="Q242" s="20"/>
      <c r="R242" s="20"/>
      <c r="S242" s="20"/>
      <c r="T242" s="20"/>
      <c r="U242" s="20"/>
      <c r="V242" s="20"/>
      <c r="W242" s="20"/>
      <c r="X242" s="20"/>
    </row>
    <row r="243" spans="1:24" ht="30" customHeight="1" x14ac:dyDescent="0.25">
      <c r="A243" s="25"/>
      <c r="B243" s="28"/>
      <c r="C243" s="28"/>
      <c r="D243" s="28"/>
      <c r="E243" s="28"/>
      <c r="F243" s="4" t="s">
        <v>18</v>
      </c>
      <c r="G243" s="12">
        <f>G249+G255+G261+G267+G273</f>
        <v>1829408.72</v>
      </c>
      <c r="H243" s="12">
        <f t="shared" ref="H243:N243" si="205">H249+H255+H261+H267</f>
        <v>0</v>
      </c>
      <c r="I243" s="12">
        <f>I249+I255+I261+I267+I272</f>
        <v>1829408.72</v>
      </c>
      <c r="J243" s="12">
        <f t="shared" si="205"/>
        <v>0</v>
      </c>
      <c r="K243" s="12">
        <f t="shared" si="205"/>
        <v>0</v>
      </c>
      <c r="L243" s="12">
        <f t="shared" ref="L243:M243" si="206">L249+L255+L261+L267</f>
        <v>0</v>
      </c>
      <c r="M243" s="12">
        <f t="shared" si="206"/>
        <v>0</v>
      </c>
      <c r="N243" s="12">
        <f t="shared" si="205"/>
        <v>0</v>
      </c>
      <c r="O243" s="21"/>
      <c r="P243" s="21"/>
      <c r="Q243" s="21"/>
      <c r="R243" s="21"/>
      <c r="S243" s="21"/>
      <c r="T243" s="21"/>
      <c r="U243" s="21"/>
      <c r="V243" s="21"/>
      <c r="W243" s="21"/>
      <c r="X243" s="21"/>
    </row>
    <row r="244" spans="1:24" ht="30" customHeight="1" x14ac:dyDescent="0.25">
      <c r="A244" s="25"/>
      <c r="B244" s="28"/>
      <c r="C244" s="28"/>
      <c r="D244" s="28"/>
      <c r="E244" s="28"/>
      <c r="F244" s="4" t="s">
        <v>19</v>
      </c>
      <c r="G244" s="12">
        <f>G250+G256+G262+G268+G274</f>
        <v>1829408.72</v>
      </c>
      <c r="H244" s="12">
        <f t="shared" ref="H244:N244" si="207">H250+H256+H262+H268</f>
        <v>0</v>
      </c>
      <c r="I244" s="12">
        <f>I250+I256+I262+I268+I272</f>
        <v>1829408.72</v>
      </c>
      <c r="J244" s="12">
        <f t="shared" si="207"/>
        <v>0</v>
      </c>
      <c r="K244" s="12">
        <f t="shared" si="207"/>
        <v>0</v>
      </c>
      <c r="L244" s="12">
        <f t="shared" ref="L244:M244" si="208">L250+L256+L262+L268</f>
        <v>0</v>
      </c>
      <c r="M244" s="12">
        <f t="shared" si="208"/>
        <v>0</v>
      </c>
      <c r="N244" s="12">
        <f t="shared" si="207"/>
        <v>0</v>
      </c>
      <c r="O244" s="21"/>
      <c r="P244" s="21"/>
      <c r="Q244" s="21"/>
      <c r="R244" s="21"/>
      <c r="S244" s="21"/>
      <c r="T244" s="21"/>
      <c r="U244" s="21"/>
      <c r="V244" s="21"/>
      <c r="W244" s="21"/>
      <c r="X244" s="21"/>
    </row>
    <row r="245" spans="1:24" ht="30" customHeight="1" x14ac:dyDescent="0.25">
      <c r="A245" s="25"/>
      <c r="B245" s="28"/>
      <c r="C245" s="28"/>
      <c r="D245" s="28"/>
      <c r="E245" s="28"/>
      <c r="F245" s="4" t="s">
        <v>20</v>
      </c>
      <c r="G245" s="12">
        <f t="shared" ref="G245:N247" si="209">G251+G257+G263+G269</f>
        <v>0</v>
      </c>
      <c r="H245" s="12">
        <f t="shared" si="209"/>
        <v>0</v>
      </c>
      <c r="I245" s="12">
        <f t="shared" si="209"/>
        <v>0</v>
      </c>
      <c r="J245" s="12">
        <f t="shared" si="209"/>
        <v>0</v>
      </c>
      <c r="K245" s="12">
        <f t="shared" si="209"/>
        <v>0</v>
      </c>
      <c r="L245" s="12">
        <f t="shared" ref="L245:M245" si="210">L251+L257+L263+L269</f>
        <v>0</v>
      </c>
      <c r="M245" s="12">
        <f t="shared" si="210"/>
        <v>0</v>
      </c>
      <c r="N245" s="12">
        <f t="shared" si="209"/>
        <v>0</v>
      </c>
      <c r="O245" s="21"/>
      <c r="P245" s="21"/>
      <c r="Q245" s="21"/>
      <c r="R245" s="21"/>
      <c r="S245" s="21"/>
      <c r="T245" s="21"/>
      <c r="U245" s="21"/>
      <c r="V245" s="21"/>
      <c r="W245" s="21"/>
      <c r="X245" s="21"/>
    </row>
    <row r="246" spans="1:24" ht="30" customHeight="1" x14ac:dyDescent="0.25">
      <c r="A246" s="25"/>
      <c r="B246" s="28"/>
      <c r="C246" s="28"/>
      <c r="D246" s="28"/>
      <c r="E246" s="28"/>
      <c r="F246" s="4" t="s">
        <v>21</v>
      </c>
      <c r="G246" s="12">
        <f t="shared" si="209"/>
        <v>0</v>
      </c>
      <c r="H246" s="12">
        <f t="shared" si="209"/>
        <v>0</v>
      </c>
      <c r="I246" s="12">
        <f t="shared" si="209"/>
        <v>0</v>
      </c>
      <c r="J246" s="12">
        <f t="shared" si="209"/>
        <v>0</v>
      </c>
      <c r="K246" s="12">
        <f t="shared" si="209"/>
        <v>0</v>
      </c>
      <c r="L246" s="12">
        <f t="shared" ref="L246:M246" si="211">L252+L258+L264+L270</f>
        <v>0</v>
      </c>
      <c r="M246" s="12">
        <f t="shared" si="211"/>
        <v>0</v>
      </c>
      <c r="N246" s="12">
        <f t="shared" si="209"/>
        <v>0</v>
      </c>
      <c r="O246" s="21"/>
      <c r="P246" s="21"/>
      <c r="Q246" s="21"/>
      <c r="R246" s="21"/>
      <c r="S246" s="21"/>
      <c r="T246" s="21"/>
      <c r="U246" s="21"/>
      <c r="V246" s="21"/>
      <c r="W246" s="21"/>
      <c r="X246" s="21"/>
    </row>
    <row r="247" spans="1:24" ht="30" customHeight="1" x14ac:dyDescent="0.25">
      <c r="A247" s="26"/>
      <c r="B247" s="29"/>
      <c r="C247" s="29"/>
      <c r="D247" s="29"/>
      <c r="E247" s="29"/>
      <c r="F247" s="4" t="s">
        <v>22</v>
      </c>
      <c r="G247" s="12">
        <f t="shared" si="209"/>
        <v>0</v>
      </c>
      <c r="H247" s="12">
        <f t="shared" si="209"/>
        <v>0</v>
      </c>
      <c r="I247" s="12">
        <f t="shared" si="209"/>
        <v>0</v>
      </c>
      <c r="J247" s="12">
        <f t="shared" si="209"/>
        <v>0</v>
      </c>
      <c r="K247" s="12">
        <f t="shared" si="209"/>
        <v>0</v>
      </c>
      <c r="L247" s="12">
        <f t="shared" ref="L247:M247" si="212">L253+L259+L265+L271</f>
        <v>0</v>
      </c>
      <c r="M247" s="12">
        <f t="shared" si="212"/>
        <v>0</v>
      </c>
      <c r="N247" s="12">
        <f t="shared" si="209"/>
        <v>0</v>
      </c>
      <c r="O247" s="22"/>
      <c r="P247" s="22"/>
      <c r="Q247" s="22"/>
      <c r="R247" s="22"/>
      <c r="S247" s="22"/>
      <c r="T247" s="22"/>
      <c r="U247" s="22"/>
      <c r="V247" s="22"/>
      <c r="W247" s="22"/>
      <c r="X247" s="22"/>
    </row>
    <row r="248" spans="1:24" ht="30" customHeight="1" x14ac:dyDescent="0.25">
      <c r="A248" s="42" t="s">
        <v>84</v>
      </c>
      <c r="B248" s="30" t="s">
        <v>98</v>
      </c>
      <c r="C248" s="30"/>
      <c r="D248" s="30"/>
      <c r="E248" s="30"/>
      <c r="F248" s="4" t="s">
        <v>17</v>
      </c>
      <c r="G248" s="12">
        <f>G249</f>
        <v>116948</v>
      </c>
      <c r="H248" s="12">
        <f t="shared" ref="H248" si="213">H249</f>
        <v>0</v>
      </c>
      <c r="I248" s="12">
        <f t="shared" ref="I248" si="214">I249</f>
        <v>116948</v>
      </c>
      <c r="J248" s="12">
        <f t="shared" ref="J248" si="215">J249</f>
        <v>0</v>
      </c>
      <c r="K248" s="12">
        <f t="shared" ref="K248" si="216">K249</f>
        <v>0</v>
      </c>
      <c r="L248" s="12">
        <f t="shared" ref="L248:N248" si="217">L249</f>
        <v>0</v>
      </c>
      <c r="M248" s="12">
        <f t="shared" si="217"/>
        <v>0</v>
      </c>
      <c r="N248" s="12">
        <f t="shared" si="217"/>
        <v>0</v>
      </c>
      <c r="O248" s="23"/>
      <c r="P248" s="23"/>
      <c r="Q248" s="23"/>
      <c r="R248" s="23"/>
      <c r="S248" s="23"/>
      <c r="T248" s="23"/>
      <c r="U248" s="23"/>
      <c r="V248" s="23"/>
      <c r="W248" s="23"/>
      <c r="X248" s="23"/>
    </row>
    <row r="249" spans="1:24" ht="30" customHeight="1" x14ac:dyDescent="0.25">
      <c r="A249" s="42"/>
      <c r="B249" s="30"/>
      <c r="C249" s="30"/>
      <c r="D249" s="30"/>
      <c r="E249" s="30"/>
      <c r="F249" s="4" t="s">
        <v>18</v>
      </c>
      <c r="G249" s="12">
        <f>SUM(H249:X249)</f>
        <v>116948</v>
      </c>
      <c r="H249" s="12">
        <f>H250+H251+H252</f>
        <v>0</v>
      </c>
      <c r="I249" s="12">
        <f t="shared" ref="I249" si="218">I250+I251+I252</f>
        <v>116948</v>
      </c>
      <c r="J249" s="12">
        <f t="shared" ref="J249" si="219">J250+J251+J252</f>
        <v>0</v>
      </c>
      <c r="K249" s="12">
        <f t="shared" ref="K249" si="220">K250+K251+K252</f>
        <v>0</v>
      </c>
      <c r="L249" s="12">
        <f t="shared" ref="L249:N249" si="221">L250+L251+L252</f>
        <v>0</v>
      </c>
      <c r="M249" s="12">
        <f t="shared" si="221"/>
        <v>0</v>
      </c>
      <c r="N249" s="12">
        <f t="shared" si="221"/>
        <v>0</v>
      </c>
      <c r="O249" s="23"/>
      <c r="P249" s="23"/>
      <c r="Q249" s="23"/>
      <c r="R249" s="23"/>
      <c r="S249" s="23"/>
      <c r="T249" s="23"/>
      <c r="U249" s="23"/>
      <c r="V249" s="23"/>
      <c r="W249" s="23"/>
      <c r="X249" s="23"/>
    </row>
    <row r="250" spans="1:24" ht="30" customHeight="1" x14ac:dyDescent="0.25">
      <c r="A250" s="42"/>
      <c r="B250" s="30"/>
      <c r="C250" s="30"/>
      <c r="D250" s="30"/>
      <c r="E250" s="30"/>
      <c r="F250" s="4" t="s">
        <v>19</v>
      </c>
      <c r="G250" s="12">
        <f>SUM(H250:X250)</f>
        <v>116948</v>
      </c>
      <c r="H250" s="12">
        <v>0</v>
      </c>
      <c r="I250" s="12">
        <v>116948</v>
      </c>
      <c r="J250" s="12">
        <v>0</v>
      </c>
      <c r="K250" s="12">
        <v>0</v>
      </c>
      <c r="L250" s="12">
        <v>0</v>
      </c>
      <c r="M250" s="12">
        <v>0</v>
      </c>
      <c r="N250" s="12">
        <v>0</v>
      </c>
      <c r="O250" s="23"/>
      <c r="P250" s="23"/>
      <c r="Q250" s="23"/>
      <c r="R250" s="23"/>
      <c r="S250" s="23"/>
      <c r="T250" s="23"/>
      <c r="U250" s="23"/>
      <c r="V250" s="23"/>
      <c r="W250" s="23"/>
      <c r="X250" s="23"/>
    </row>
    <row r="251" spans="1:24" ht="30" customHeight="1" x14ac:dyDescent="0.25">
      <c r="A251" s="42"/>
      <c r="B251" s="30"/>
      <c r="C251" s="30"/>
      <c r="D251" s="30"/>
      <c r="E251" s="30"/>
      <c r="F251" s="4" t="s">
        <v>20</v>
      </c>
      <c r="G251" s="12">
        <f>SUM(H251:X251)</f>
        <v>0</v>
      </c>
      <c r="H251" s="12">
        <v>0</v>
      </c>
      <c r="I251" s="12">
        <v>0</v>
      </c>
      <c r="J251" s="12">
        <v>0</v>
      </c>
      <c r="K251" s="12">
        <v>0</v>
      </c>
      <c r="L251" s="12">
        <v>0</v>
      </c>
      <c r="M251" s="12">
        <v>0</v>
      </c>
      <c r="N251" s="12">
        <v>0</v>
      </c>
      <c r="O251" s="23"/>
      <c r="P251" s="23"/>
      <c r="Q251" s="23"/>
      <c r="R251" s="23"/>
      <c r="S251" s="23"/>
      <c r="T251" s="23"/>
      <c r="U251" s="23"/>
      <c r="V251" s="23"/>
      <c r="W251" s="23"/>
      <c r="X251" s="23"/>
    </row>
    <row r="252" spans="1:24" ht="30" customHeight="1" x14ac:dyDescent="0.25">
      <c r="A252" s="42"/>
      <c r="B252" s="30"/>
      <c r="C252" s="30"/>
      <c r="D252" s="30"/>
      <c r="E252" s="30"/>
      <c r="F252" s="4" t="s">
        <v>21</v>
      </c>
      <c r="G252" s="12">
        <f>SUM(H252:X252)</f>
        <v>0</v>
      </c>
      <c r="H252" s="12">
        <v>0</v>
      </c>
      <c r="I252" s="12">
        <v>0</v>
      </c>
      <c r="J252" s="12">
        <v>0</v>
      </c>
      <c r="K252" s="12">
        <v>0</v>
      </c>
      <c r="L252" s="12">
        <v>0</v>
      </c>
      <c r="M252" s="12">
        <v>0</v>
      </c>
      <c r="N252" s="12">
        <v>0</v>
      </c>
      <c r="O252" s="23"/>
      <c r="P252" s="23"/>
      <c r="Q252" s="23"/>
      <c r="R252" s="23"/>
      <c r="S252" s="23"/>
      <c r="T252" s="23"/>
      <c r="U252" s="23"/>
      <c r="V252" s="23"/>
      <c r="W252" s="23"/>
      <c r="X252" s="23"/>
    </row>
    <row r="253" spans="1:24" ht="30" customHeight="1" x14ac:dyDescent="0.25">
      <c r="A253" s="42"/>
      <c r="B253" s="30"/>
      <c r="C253" s="30"/>
      <c r="D253" s="30"/>
      <c r="E253" s="30"/>
      <c r="F253" s="4" t="s">
        <v>22</v>
      </c>
      <c r="G253" s="12">
        <f>SUM(H253:X253)</f>
        <v>0</v>
      </c>
      <c r="H253" s="12">
        <v>0</v>
      </c>
      <c r="I253" s="12">
        <v>0</v>
      </c>
      <c r="J253" s="12">
        <v>0</v>
      </c>
      <c r="K253" s="12">
        <v>0</v>
      </c>
      <c r="L253" s="12">
        <v>0</v>
      </c>
      <c r="M253" s="12">
        <v>0</v>
      </c>
      <c r="N253" s="12">
        <v>0</v>
      </c>
      <c r="O253" s="23"/>
      <c r="P253" s="23"/>
      <c r="Q253" s="23"/>
      <c r="R253" s="23"/>
      <c r="S253" s="23"/>
      <c r="T253" s="23"/>
      <c r="U253" s="23"/>
      <c r="V253" s="23"/>
      <c r="W253" s="23"/>
      <c r="X253" s="23"/>
    </row>
    <row r="254" spans="1:24" ht="30" customHeight="1" x14ac:dyDescent="0.25">
      <c r="A254" s="24" t="s">
        <v>85</v>
      </c>
      <c r="B254" s="27" t="s">
        <v>99</v>
      </c>
      <c r="C254" s="27"/>
      <c r="D254" s="27"/>
      <c r="E254" s="27"/>
      <c r="F254" s="4" t="s">
        <v>17</v>
      </c>
      <c r="G254" s="12">
        <f>G255</f>
        <v>162694.70000000001</v>
      </c>
      <c r="H254" s="12">
        <f t="shared" ref="H254" si="222">H255</f>
        <v>0</v>
      </c>
      <c r="I254" s="12">
        <f t="shared" ref="I254" si="223">I255</f>
        <v>162694.70000000001</v>
      </c>
      <c r="J254" s="12">
        <f t="shared" ref="J254" si="224">J255</f>
        <v>0</v>
      </c>
      <c r="K254" s="12">
        <f t="shared" ref="K254" si="225">K255</f>
        <v>0</v>
      </c>
      <c r="L254" s="12">
        <f t="shared" ref="L254:N254" si="226">L255</f>
        <v>0</v>
      </c>
      <c r="M254" s="12">
        <f t="shared" si="226"/>
        <v>0</v>
      </c>
      <c r="N254" s="12">
        <f t="shared" si="226"/>
        <v>0</v>
      </c>
      <c r="O254" s="20"/>
      <c r="P254" s="20"/>
      <c r="Q254" s="20"/>
      <c r="R254" s="20"/>
      <c r="S254" s="20"/>
      <c r="T254" s="20"/>
      <c r="U254" s="20"/>
      <c r="V254" s="20"/>
      <c r="W254" s="20"/>
      <c r="X254" s="20"/>
    </row>
    <row r="255" spans="1:24" ht="30" customHeight="1" x14ac:dyDescent="0.25">
      <c r="A255" s="25"/>
      <c r="B255" s="28"/>
      <c r="C255" s="28"/>
      <c r="D255" s="28"/>
      <c r="E255" s="28"/>
      <c r="F255" s="4" t="s">
        <v>18</v>
      </c>
      <c r="G255" s="12">
        <f>SUM(H255:X255)</f>
        <v>162694.70000000001</v>
      </c>
      <c r="H255" s="12">
        <f>H256+H257+H258</f>
        <v>0</v>
      </c>
      <c r="I255" s="12">
        <f t="shared" ref="I255" si="227">I256+I257+I258</f>
        <v>162694.70000000001</v>
      </c>
      <c r="J255" s="12">
        <f t="shared" ref="J255" si="228">J256+J257+J258</f>
        <v>0</v>
      </c>
      <c r="K255" s="12">
        <f t="shared" ref="K255" si="229">K256+K257+K258</f>
        <v>0</v>
      </c>
      <c r="L255" s="12">
        <f t="shared" ref="L255:N255" si="230">L256+L257+L258</f>
        <v>0</v>
      </c>
      <c r="M255" s="12">
        <f t="shared" si="230"/>
        <v>0</v>
      </c>
      <c r="N255" s="12">
        <f t="shared" si="230"/>
        <v>0</v>
      </c>
      <c r="O255" s="21"/>
      <c r="P255" s="21"/>
      <c r="Q255" s="21"/>
      <c r="R255" s="21"/>
      <c r="S255" s="21"/>
      <c r="T255" s="21"/>
      <c r="U255" s="21"/>
      <c r="V255" s="21"/>
      <c r="W255" s="21"/>
      <c r="X255" s="21"/>
    </row>
    <row r="256" spans="1:24" ht="30" customHeight="1" x14ac:dyDescent="0.25">
      <c r="A256" s="25"/>
      <c r="B256" s="28"/>
      <c r="C256" s="28"/>
      <c r="D256" s="28"/>
      <c r="E256" s="28"/>
      <c r="F256" s="4" t="s">
        <v>19</v>
      </c>
      <c r="G256" s="12">
        <f>SUM(H256:X256)</f>
        <v>162694.70000000001</v>
      </c>
      <c r="H256" s="12">
        <v>0</v>
      </c>
      <c r="I256" s="12">
        <v>162694.70000000001</v>
      </c>
      <c r="J256" s="12">
        <v>0</v>
      </c>
      <c r="K256" s="12">
        <v>0</v>
      </c>
      <c r="L256" s="12">
        <v>0</v>
      </c>
      <c r="M256" s="12">
        <v>0</v>
      </c>
      <c r="N256" s="12">
        <v>0</v>
      </c>
      <c r="O256" s="21"/>
      <c r="P256" s="21"/>
      <c r="Q256" s="21"/>
      <c r="R256" s="21"/>
      <c r="S256" s="21"/>
      <c r="T256" s="21"/>
      <c r="U256" s="21"/>
      <c r="V256" s="21"/>
      <c r="W256" s="21"/>
      <c r="X256" s="21"/>
    </row>
    <row r="257" spans="1:24" ht="30" customHeight="1" x14ac:dyDescent="0.25">
      <c r="A257" s="25"/>
      <c r="B257" s="28"/>
      <c r="C257" s="28"/>
      <c r="D257" s="28"/>
      <c r="E257" s="28"/>
      <c r="F257" s="4" t="s">
        <v>20</v>
      </c>
      <c r="G257" s="12">
        <f>SUM(H257:X257)</f>
        <v>0</v>
      </c>
      <c r="H257" s="12">
        <v>0</v>
      </c>
      <c r="I257" s="12">
        <v>0</v>
      </c>
      <c r="J257" s="12">
        <v>0</v>
      </c>
      <c r="K257" s="12">
        <v>0</v>
      </c>
      <c r="L257" s="12">
        <v>0</v>
      </c>
      <c r="M257" s="12">
        <v>0</v>
      </c>
      <c r="N257" s="12">
        <v>0</v>
      </c>
      <c r="O257" s="21"/>
      <c r="P257" s="21"/>
      <c r="Q257" s="21"/>
      <c r="R257" s="21"/>
      <c r="S257" s="21"/>
      <c r="T257" s="21"/>
      <c r="U257" s="21"/>
      <c r="V257" s="21"/>
      <c r="W257" s="21"/>
      <c r="X257" s="21"/>
    </row>
    <row r="258" spans="1:24" ht="30" customHeight="1" x14ac:dyDescent="0.25">
      <c r="A258" s="25"/>
      <c r="B258" s="28"/>
      <c r="C258" s="28"/>
      <c r="D258" s="28"/>
      <c r="E258" s="28"/>
      <c r="F258" s="4" t="s">
        <v>21</v>
      </c>
      <c r="G258" s="12">
        <f>SUM(H258:X258)</f>
        <v>0</v>
      </c>
      <c r="H258" s="12">
        <v>0</v>
      </c>
      <c r="I258" s="12">
        <v>0</v>
      </c>
      <c r="J258" s="12">
        <v>0</v>
      </c>
      <c r="K258" s="12">
        <v>0</v>
      </c>
      <c r="L258" s="12">
        <v>0</v>
      </c>
      <c r="M258" s="12">
        <v>0</v>
      </c>
      <c r="N258" s="12">
        <v>0</v>
      </c>
      <c r="O258" s="21"/>
      <c r="P258" s="21"/>
      <c r="Q258" s="21"/>
      <c r="R258" s="21"/>
      <c r="S258" s="21"/>
      <c r="T258" s="21"/>
      <c r="U258" s="21"/>
      <c r="V258" s="21"/>
      <c r="W258" s="21"/>
      <c r="X258" s="21"/>
    </row>
    <row r="259" spans="1:24" ht="30" customHeight="1" x14ac:dyDescent="0.25">
      <c r="A259" s="26"/>
      <c r="B259" s="29"/>
      <c r="C259" s="29"/>
      <c r="D259" s="29"/>
      <c r="E259" s="29"/>
      <c r="F259" s="4" t="s">
        <v>22</v>
      </c>
      <c r="G259" s="12">
        <f>SUM(H259:X259)</f>
        <v>0</v>
      </c>
      <c r="H259" s="12">
        <v>0</v>
      </c>
      <c r="I259" s="12">
        <v>0</v>
      </c>
      <c r="J259" s="12">
        <v>0</v>
      </c>
      <c r="K259" s="12">
        <v>0</v>
      </c>
      <c r="L259" s="12">
        <v>0</v>
      </c>
      <c r="M259" s="12">
        <v>0</v>
      </c>
      <c r="N259" s="12">
        <v>0</v>
      </c>
      <c r="O259" s="22"/>
      <c r="P259" s="22"/>
      <c r="Q259" s="22"/>
      <c r="R259" s="22"/>
      <c r="S259" s="22"/>
      <c r="T259" s="22"/>
      <c r="U259" s="22"/>
      <c r="V259" s="22"/>
      <c r="W259" s="22"/>
      <c r="X259" s="22"/>
    </row>
    <row r="260" spans="1:24" ht="30" customHeight="1" x14ac:dyDescent="0.25">
      <c r="A260" s="24" t="s">
        <v>86</v>
      </c>
      <c r="B260" s="27" t="s">
        <v>100</v>
      </c>
      <c r="C260" s="27"/>
      <c r="D260" s="27"/>
      <c r="E260" s="27"/>
      <c r="F260" s="4" t="s">
        <v>17</v>
      </c>
      <c r="G260" s="12">
        <f>G261</f>
        <v>299766.02</v>
      </c>
      <c r="H260" s="12">
        <f t="shared" ref="H260" si="231">H261</f>
        <v>0</v>
      </c>
      <c r="I260" s="12">
        <f t="shared" ref="I260" si="232">I261</f>
        <v>299766.02</v>
      </c>
      <c r="J260" s="12">
        <f t="shared" ref="J260" si="233">J261</f>
        <v>0</v>
      </c>
      <c r="K260" s="12">
        <f t="shared" ref="K260" si="234">K261</f>
        <v>0</v>
      </c>
      <c r="L260" s="12">
        <f t="shared" ref="L260:N260" si="235">L261</f>
        <v>0</v>
      </c>
      <c r="M260" s="12">
        <f t="shared" si="235"/>
        <v>0</v>
      </c>
      <c r="N260" s="12">
        <f t="shared" si="235"/>
        <v>0</v>
      </c>
      <c r="O260" s="20"/>
      <c r="P260" s="20"/>
      <c r="Q260" s="20"/>
      <c r="R260" s="20"/>
      <c r="S260" s="20"/>
      <c r="T260" s="20"/>
      <c r="U260" s="20"/>
      <c r="V260" s="20"/>
      <c r="W260" s="20"/>
      <c r="X260" s="20"/>
    </row>
    <row r="261" spans="1:24" ht="30" customHeight="1" x14ac:dyDescent="0.25">
      <c r="A261" s="25"/>
      <c r="B261" s="28"/>
      <c r="C261" s="28"/>
      <c r="D261" s="28"/>
      <c r="E261" s="28"/>
      <c r="F261" s="4" t="s">
        <v>18</v>
      </c>
      <c r="G261" s="12">
        <f>SUM(H261:X261)</f>
        <v>299766.02</v>
      </c>
      <c r="H261" s="12">
        <f>H262+H263+H264</f>
        <v>0</v>
      </c>
      <c r="I261" s="12">
        <f t="shared" ref="I261" si="236">I262+I263+I264</f>
        <v>299766.02</v>
      </c>
      <c r="J261" s="12">
        <f t="shared" ref="J261" si="237">J262+J263+J264</f>
        <v>0</v>
      </c>
      <c r="K261" s="12">
        <f t="shared" ref="K261" si="238">K262+K263+K264</f>
        <v>0</v>
      </c>
      <c r="L261" s="12">
        <f t="shared" ref="L261:N261" si="239">L262+L263+L264</f>
        <v>0</v>
      </c>
      <c r="M261" s="12">
        <f t="shared" si="239"/>
        <v>0</v>
      </c>
      <c r="N261" s="12">
        <f t="shared" si="239"/>
        <v>0</v>
      </c>
      <c r="O261" s="21"/>
      <c r="P261" s="21"/>
      <c r="Q261" s="21"/>
      <c r="R261" s="21"/>
      <c r="S261" s="21"/>
      <c r="T261" s="21"/>
      <c r="U261" s="21"/>
      <c r="V261" s="21"/>
      <c r="W261" s="21"/>
      <c r="X261" s="21"/>
    </row>
    <row r="262" spans="1:24" ht="30" customHeight="1" x14ac:dyDescent="0.25">
      <c r="A262" s="25"/>
      <c r="B262" s="28"/>
      <c r="C262" s="28"/>
      <c r="D262" s="28"/>
      <c r="E262" s="28"/>
      <c r="F262" s="4" t="s">
        <v>19</v>
      </c>
      <c r="G262" s="12">
        <f>SUM(H262:X262)</f>
        <v>299766.02</v>
      </c>
      <c r="H262" s="12">
        <v>0</v>
      </c>
      <c r="I262" s="12">
        <v>299766.02</v>
      </c>
      <c r="J262" s="12">
        <v>0</v>
      </c>
      <c r="K262" s="12">
        <v>0</v>
      </c>
      <c r="L262" s="12">
        <v>0</v>
      </c>
      <c r="M262" s="12">
        <v>0</v>
      </c>
      <c r="N262" s="12">
        <v>0</v>
      </c>
      <c r="O262" s="21"/>
      <c r="P262" s="21"/>
      <c r="Q262" s="21"/>
      <c r="R262" s="21"/>
      <c r="S262" s="21"/>
      <c r="T262" s="21"/>
      <c r="U262" s="21"/>
      <c r="V262" s="21"/>
      <c r="W262" s="21"/>
      <c r="X262" s="21"/>
    </row>
    <row r="263" spans="1:24" ht="30" customHeight="1" x14ac:dyDescent="0.25">
      <c r="A263" s="25"/>
      <c r="B263" s="28"/>
      <c r="C263" s="28"/>
      <c r="D263" s="28"/>
      <c r="E263" s="28"/>
      <c r="F263" s="4" t="s">
        <v>20</v>
      </c>
      <c r="G263" s="12">
        <f>SUM(H263:X263)</f>
        <v>0</v>
      </c>
      <c r="H263" s="12">
        <v>0</v>
      </c>
      <c r="I263" s="12">
        <v>0</v>
      </c>
      <c r="J263" s="12">
        <v>0</v>
      </c>
      <c r="K263" s="12">
        <v>0</v>
      </c>
      <c r="L263" s="12">
        <v>0</v>
      </c>
      <c r="M263" s="12">
        <v>0</v>
      </c>
      <c r="N263" s="12">
        <v>0</v>
      </c>
      <c r="O263" s="21"/>
      <c r="P263" s="21"/>
      <c r="Q263" s="21"/>
      <c r="R263" s="21"/>
      <c r="S263" s="21"/>
      <c r="T263" s="21"/>
      <c r="U263" s="21"/>
      <c r="V263" s="21"/>
      <c r="W263" s="21"/>
      <c r="X263" s="21"/>
    </row>
    <row r="264" spans="1:24" ht="30" customHeight="1" x14ac:dyDescent="0.25">
      <c r="A264" s="25"/>
      <c r="B264" s="28"/>
      <c r="C264" s="28"/>
      <c r="D264" s="28"/>
      <c r="E264" s="28"/>
      <c r="F264" s="4" t="s">
        <v>21</v>
      </c>
      <c r="G264" s="12">
        <f>SUM(H264:X264)</f>
        <v>0</v>
      </c>
      <c r="H264" s="12">
        <v>0</v>
      </c>
      <c r="I264" s="12">
        <v>0</v>
      </c>
      <c r="J264" s="12">
        <v>0</v>
      </c>
      <c r="K264" s="12">
        <v>0</v>
      </c>
      <c r="L264" s="12">
        <v>0</v>
      </c>
      <c r="M264" s="12">
        <v>0</v>
      </c>
      <c r="N264" s="12">
        <v>0</v>
      </c>
      <c r="O264" s="21"/>
      <c r="P264" s="21"/>
      <c r="Q264" s="21"/>
      <c r="R264" s="21"/>
      <c r="S264" s="21"/>
      <c r="T264" s="21"/>
      <c r="U264" s="21"/>
      <c r="V264" s="21"/>
      <c r="W264" s="21"/>
      <c r="X264" s="21"/>
    </row>
    <row r="265" spans="1:24" ht="30" customHeight="1" x14ac:dyDescent="0.25">
      <c r="A265" s="26"/>
      <c r="B265" s="29"/>
      <c r="C265" s="29"/>
      <c r="D265" s="29"/>
      <c r="E265" s="29"/>
      <c r="F265" s="4" t="s">
        <v>22</v>
      </c>
      <c r="G265" s="12">
        <f>SUM(H265:X265)</f>
        <v>0</v>
      </c>
      <c r="H265" s="12">
        <v>0</v>
      </c>
      <c r="I265" s="12">
        <v>0</v>
      </c>
      <c r="J265" s="12">
        <v>0</v>
      </c>
      <c r="K265" s="12">
        <v>0</v>
      </c>
      <c r="L265" s="12">
        <v>0</v>
      </c>
      <c r="M265" s="12">
        <v>0</v>
      </c>
      <c r="N265" s="12">
        <v>0</v>
      </c>
      <c r="O265" s="22"/>
      <c r="P265" s="22"/>
      <c r="Q265" s="22"/>
      <c r="R265" s="22"/>
      <c r="S265" s="22"/>
      <c r="T265" s="22"/>
      <c r="U265" s="22"/>
      <c r="V265" s="22"/>
      <c r="W265" s="22"/>
      <c r="X265" s="22"/>
    </row>
    <row r="266" spans="1:24" ht="30" customHeight="1" x14ac:dyDescent="0.25">
      <c r="A266" s="24" t="s">
        <v>87</v>
      </c>
      <c r="B266" s="27" t="s">
        <v>101</v>
      </c>
      <c r="C266" s="27"/>
      <c r="D266" s="27"/>
      <c r="E266" s="27"/>
      <c r="F266" s="4" t="s">
        <v>17</v>
      </c>
      <c r="G266" s="12">
        <f>G267</f>
        <v>100000</v>
      </c>
      <c r="H266" s="12">
        <f t="shared" ref="H266" si="240">H267</f>
        <v>0</v>
      </c>
      <c r="I266" s="12">
        <f t="shared" ref="I266" si="241">I267</f>
        <v>100000</v>
      </c>
      <c r="J266" s="12">
        <f t="shared" ref="J266" si="242">J267</f>
        <v>0</v>
      </c>
      <c r="K266" s="12">
        <f t="shared" ref="K266" si="243">K267</f>
        <v>0</v>
      </c>
      <c r="L266" s="12">
        <f t="shared" ref="L266:N266" si="244">L267</f>
        <v>0</v>
      </c>
      <c r="M266" s="12">
        <f t="shared" si="244"/>
        <v>0</v>
      </c>
      <c r="N266" s="12">
        <f t="shared" si="244"/>
        <v>0</v>
      </c>
      <c r="O266" s="20"/>
      <c r="P266" s="20"/>
      <c r="Q266" s="20"/>
      <c r="R266" s="20"/>
      <c r="S266" s="20"/>
      <c r="T266" s="20"/>
      <c r="U266" s="20"/>
      <c r="V266" s="20"/>
      <c r="W266" s="20"/>
      <c r="X266" s="20"/>
    </row>
    <row r="267" spans="1:24" ht="30" customHeight="1" x14ac:dyDescent="0.25">
      <c r="A267" s="25"/>
      <c r="B267" s="28"/>
      <c r="C267" s="28"/>
      <c r="D267" s="28"/>
      <c r="E267" s="28"/>
      <c r="F267" s="4" t="s">
        <v>18</v>
      </c>
      <c r="G267" s="12">
        <f>SUM(H267:X267)</f>
        <v>100000</v>
      </c>
      <c r="H267" s="12">
        <f>H268+H269+H270</f>
        <v>0</v>
      </c>
      <c r="I267" s="12">
        <f t="shared" ref="I267" si="245">I268+I269+I270</f>
        <v>100000</v>
      </c>
      <c r="J267" s="12">
        <f t="shared" ref="J267" si="246">J268+J269+J270</f>
        <v>0</v>
      </c>
      <c r="K267" s="12">
        <f t="shared" ref="K267" si="247">K268+K269+K270</f>
        <v>0</v>
      </c>
      <c r="L267" s="12">
        <f t="shared" ref="L267:N267" si="248">L268+L269+L270</f>
        <v>0</v>
      </c>
      <c r="M267" s="12">
        <f t="shared" si="248"/>
        <v>0</v>
      </c>
      <c r="N267" s="12">
        <f t="shared" si="248"/>
        <v>0</v>
      </c>
      <c r="O267" s="21"/>
      <c r="P267" s="21"/>
      <c r="Q267" s="21"/>
      <c r="R267" s="21"/>
      <c r="S267" s="21"/>
      <c r="T267" s="21"/>
      <c r="U267" s="21"/>
      <c r="V267" s="21"/>
      <c r="W267" s="21"/>
      <c r="X267" s="21"/>
    </row>
    <row r="268" spans="1:24" ht="30" customHeight="1" x14ac:dyDescent="0.25">
      <c r="A268" s="25"/>
      <c r="B268" s="28"/>
      <c r="C268" s="28"/>
      <c r="D268" s="28"/>
      <c r="E268" s="28"/>
      <c r="F268" s="4" t="s">
        <v>19</v>
      </c>
      <c r="G268" s="12">
        <f>SUM(H268:X268)</f>
        <v>100000</v>
      </c>
      <c r="H268" s="12">
        <v>0</v>
      </c>
      <c r="I268" s="12">
        <v>100000</v>
      </c>
      <c r="J268" s="12">
        <v>0</v>
      </c>
      <c r="K268" s="12">
        <v>0</v>
      </c>
      <c r="L268" s="12">
        <v>0</v>
      </c>
      <c r="M268" s="12">
        <v>0</v>
      </c>
      <c r="N268" s="12">
        <v>0</v>
      </c>
      <c r="O268" s="21"/>
      <c r="P268" s="21"/>
      <c r="Q268" s="21"/>
      <c r="R268" s="21"/>
      <c r="S268" s="21"/>
      <c r="T268" s="21"/>
      <c r="U268" s="21"/>
      <c r="V268" s="21"/>
      <c r="W268" s="21"/>
      <c r="X268" s="21"/>
    </row>
    <row r="269" spans="1:24" ht="30" customHeight="1" x14ac:dyDescent="0.25">
      <c r="A269" s="25"/>
      <c r="B269" s="28"/>
      <c r="C269" s="28"/>
      <c r="D269" s="28"/>
      <c r="E269" s="28"/>
      <c r="F269" s="4" t="s">
        <v>20</v>
      </c>
      <c r="G269" s="12">
        <f>SUM(H269:X269)</f>
        <v>0</v>
      </c>
      <c r="H269" s="12">
        <v>0</v>
      </c>
      <c r="I269" s="12">
        <v>0</v>
      </c>
      <c r="J269" s="12">
        <v>0</v>
      </c>
      <c r="K269" s="12">
        <v>0</v>
      </c>
      <c r="L269" s="12">
        <v>0</v>
      </c>
      <c r="M269" s="12">
        <v>0</v>
      </c>
      <c r="N269" s="12">
        <v>0</v>
      </c>
      <c r="O269" s="21"/>
      <c r="P269" s="21"/>
      <c r="Q269" s="21"/>
      <c r="R269" s="21"/>
      <c r="S269" s="21"/>
      <c r="T269" s="21"/>
      <c r="U269" s="21"/>
      <c r="V269" s="21"/>
      <c r="W269" s="21"/>
      <c r="X269" s="21"/>
    </row>
    <row r="270" spans="1:24" ht="30" customHeight="1" x14ac:dyDescent="0.25">
      <c r="A270" s="25"/>
      <c r="B270" s="28"/>
      <c r="C270" s="28"/>
      <c r="D270" s="28"/>
      <c r="E270" s="28"/>
      <c r="F270" s="4" t="s">
        <v>21</v>
      </c>
      <c r="G270" s="12">
        <f>SUM(H270:X270)</f>
        <v>0</v>
      </c>
      <c r="H270" s="12">
        <v>0</v>
      </c>
      <c r="I270" s="12">
        <v>0</v>
      </c>
      <c r="J270" s="12">
        <v>0</v>
      </c>
      <c r="K270" s="12">
        <v>0</v>
      </c>
      <c r="L270" s="12">
        <v>0</v>
      </c>
      <c r="M270" s="12">
        <v>0</v>
      </c>
      <c r="N270" s="12">
        <v>0</v>
      </c>
      <c r="O270" s="21"/>
      <c r="P270" s="21"/>
      <c r="Q270" s="21"/>
      <c r="R270" s="21"/>
      <c r="S270" s="21"/>
      <c r="T270" s="21"/>
      <c r="U270" s="21"/>
      <c r="V270" s="21"/>
      <c r="W270" s="21"/>
      <c r="X270" s="21"/>
    </row>
    <row r="271" spans="1:24" ht="30" customHeight="1" x14ac:dyDescent="0.25">
      <c r="A271" s="26"/>
      <c r="B271" s="29"/>
      <c r="C271" s="29"/>
      <c r="D271" s="29"/>
      <c r="E271" s="29"/>
      <c r="F271" s="4" t="s">
        <v>22</v>
      </c>
      <c r="G271" s="12">
        <f>SUM(H271:X271)</f>
        <v>0</v>
      </c>
      <c r="H271" s="12">
        <v>0</v>
      </c>
      <c r="I271" s="12">
        <v>0</v>
      </c>
      <c r="J271" s="12">
        <v>0</v>
      </c>
      <c r="K271" s="12">
        <v>0</v>
      </c>
      <c r="L271" s="12">
        <v>0</v>
      </c>
      <c r="M271" s="12">
        <v>0</v>
      </c>
      <c r="N271" s="12">
        <v>0</v>
      </c>
      <c r="O271" s="22"/>
      <c r="P271" s="22"/>
      <c r="Q271" s="22"/>
      <c r="R271" s="22"/>
      <c r="S271" s="22"/>
      <c r="T271" s="22"/>
      <c r="U271" s="22"/>
      <c r="V271" s="22"/>
      <c r="W271" s="22"/>
      <c r="X271" s="22"/>
    </row>
    <row r="272" spans="1:24" ht="30" customHeight="1" x14ac:dyDescent="0.25">
      <c r="A272" s="24" t="s">
        <v>103</v>
      </c>
      <c r="B272" s="27" t="s">
        <v>108</v>
      </c>
      <c r="C272" s="27"/>
      <c r="D272" s="27"/>
      <c r="E272" s="27"/>
      <c r="F272" s="8" t="s">
        <v>17</v>
      </c>
      <c r="G272" s="12">
        <f>G273</f>
        <v>1150000</v>
      </c>
      <c r="H272" s="12">
        <f t="shared" ref="H272:N272" si="249">H273</f>
        <v>0</v>
      </c>
      <c r="I272" s="12">
        <f t="shared" si="249"/>
        <v>1150000</v>
      </c>
      <c r="J272" s="12">
        <f t="shared" si="249"/>
        <v>0</v>
      </c>
      <c r="K272" s="12">
        <f t="shared" si="249"/>
        <v>0</v>
      </c>
      <c r="L272" s="12">
        <f t="shared" si="249"/>
        <v>0</v>
      </c>
      <c r="M272" s="12">
        <f t="shared" si="249"/>
        <v>0</v>
      </c>
      <c r="N272" s="12">
        <f t="shared" si="249"/>
        <v>0</v>
      </c>
      <c r="O272" s="20"/>
      <c r="P272" s="20"/>
      <c r="Q272" s="20"/>
      <c r="R272" s="20"/>
      <c r="S272" s="20"/>
      <c r="T272" s="20"/>
      <c r="U272" s="20"/>
      <c r="V272" s="20"/>
      <c r="W272" s="20"/>
      <c r="X272" s="20"/>
    </row>
    <row r="273" spans="1:24" ht="30" customHeight="1" x14ac:dyDescent="0.25">
      <c r="A273" s="25"/>
      <c r="B273" s="28"/>
      <c r="C273" s="28"/>
      <c r="D273" s="28"/>
      <c r="E273" s="28"/>
      <c r="F273" s="8" t="s">
        <v>18</v>
      </c>
      <c r="G273" s="12">
        <f>SUM(H273:X273)</f>
        <v>1150000</v>
      </c>
      <c r="H273" s="12">
        <f>H274+H275+H276</f>
        <v>0</v>
      </c>
      <c r="I273" s="12">
        <f t="shared" ref="I273:N273" si="250">I274+I275+I276</f>
        <v>1150000</v>
      </c>
      <c r="J273" s="12">
        <f t="shared" si="250"/>
        <v>0</v>
      </c>
      <c r="K273" s="12">
        <f t="shared" si="250"/>
        <v>0</v>
      </c>
      <c r="L273" s="12">
        <f t="shared" ref="L273:M273" si="251">L274+L275+L276</f>
        <v>0</v>
      </c>
      <c r="M273" s="12">
        <f t="shared" si="251"/>
        <v>0</v>
      </c>
      <c r="N273" s="12">
        <f t="shared" si="250"/>
        <v>0</v>
      </c>
      <c r="O273" s="21"/>
      <c r="P273" s="21"/>
      <c r="Q273" s="21"/>
      <c r="R273" s="21"/>
      <c r="S273" s="21"/>
      <c r="T273" s="21"/>
      <c r="U273" s="21"/>
      <c r="V273" s="21"/>
      <c r="W273" s="21"/>
      <c r="X273" s="21"/>
    </row>
    <row r="274" spans="1:24" ht="30" customHeight="1" x14ac:dyDescent="0.25">
      <c r="A274" s="25"/>
      <c r="B274" s="28"/>
      <c r="C274" s="28"/>
      <c r="D274" s="28"/>
      <c r="E274" s="28"/>
      <c r="F274" s="8" t="s">
        <v>19</v>
      </c>
      <c r="G274" s="12">
        <f>SUM(H274:X274)</f>
        <v>1150000</v>
      </c>
      <c r="H274" s="12">
        <v>0</v>
      </c>
      <c r="I274" s="12">
        <v>1150000</v>
      </c>
      <c r="J274" s="12">
        <v>0</v>
      </c>
      <c r="K274" s="12">
        <v>0</v>
      </c>
      <c r="L274" s="12">
        <v>0</v>
      </c>
      <c r="M274" s="12">
        <v>0</v>
      </c>
      <c r="N274" s="12">
        <v>0</v>
      </c>
      <c r="O274" s="21"/>
      <c r="P274" s="21"/>
      <c r="Q274" s="21"/>
      <c r="R274" s="21"/>
      <c r="S274" s="21"/>
      <c r="T274" s="21"/>
      <c r="U274" s="21"/>
      <c r="V274" s="21"/>
      <c r="W274" s="21"/>
      <c r="X274" s="21"/>
    </row>
    <row r="275" spans="1:24" ht="30" customHeight="1" x14ac:dyDescent="0.25">
      <c r="A275" s="25"/>
      <c r="B275" s="28"/>
      <c r="C275" s="28"/>
      <c r="D275" s="28"/>
      <c r="E275" s="28"/>
      <c r="F275" s="8" t="s">
        <v>20</v>
      </c>
      <c r="G275" s="12">
        <f>SUM(H275:X275)</f>
        <v>0</v>
      </c>
      <c r="H275" s="12">
        <v>0</v>
      </c>
      <c r="I275" s="12">
        <v>0</v>
      </c>
      <c r="J275" s="12">
        <v>0</v>
      </c>
      <c r="K275" s="12">
        <v>0</v>
      </c>
      <c r="L275" s="12">
        <v>0</v>
      </c>
      <c r="M275" s="12">
        <v>0</v>
      </c>
      <c r="N275" s="12">
        <v>0</v>
      </c>
      <c r="O275" s="21"/>
      <c r="P275" s="21"/>
      <c r="Q275" s="21"/>
      <c r="R275" s="21"/>
      <c r="S275" s="21"/>
      <c r="T275" s="21"/>
      <c r="U275" s="21"/>
      <c r="V275" s="21"/>
      <c r="W275" s="21"/>
      <c r="X275" s="21"/>
    </row>
    <row r="276" spans="1:24" ht="30" customHeight="1" x14ac:dyDescent="0.25">
      <c r="A276" s="25"/>
      <c r="B276" s="28"/>
      <c r="C276" s="28"/>
      <c r="D276" s="28"/>
      <c r="E276" s="28"/>
      <c r="F276" s="8" t="s">
        <v>21</v>
      </c>
      <c r="G276" s="12">
        <f>SUM(H276:X276)</f>
        <v>0</v>
      </c>
      <c r="H276" s="12">
        <v>0</v>
      </c>
      <c r="I276" s="12">
        <v>0</v>
      </c>
      <c r="J276" s="12">
        <v>0</v>
      </c>
      <c r="K276" s="12">
        <v>0</v>
      </c>
      <c r="L276" s="12">
        <v>0</v>
      </c>
      <c r="M276" s="12">
        <v>0</v>
      </c>
      <c r="N276" s="12">
        <v>0</v>
      </c>
      <c r="O276" s="21"/>
      <c r="P276" s="21"/>
      <c r="Q276" s="21"/>
      <c r="R276" s="21"/>
      <c r="S276" s="21"/>
      <c r="T276" s="21"/>
      <c r="U276" s="21"/>
      <c r="V276" s="21"/>
      <c r="W276" s="21"/>
      <c r="X276" s="21"/>
    </row>
    <row r="277" spans="1:24" ht="30" customHeight="1" x14ac:dyDescent="0.25">
      <c r="A277" s="26"/>
      <c r="B277" s="29"/>
      <c r="C277" s="29"/>
      <c r="D277" s="29"/>
      <c r="E277" s="29"/>
      <c r="F277" s="8" t="s">
        <v>22</v>
      </c>
      <c r="G277" s="12">
        <f>SUM(H277:X277)</f>
        <v>0</v>
      </c>
      <c r="H277" s="12">
        <v>0</v>
      </c>
      <c r="I277" s="12">
        <v>0</v>
      </c>
      <c r="J277" s="12">
        <v>0</v>
      </c>
      <c r="K277" s="12">
        <v>0</v>
      </c>
      <c r="L277" s="12">
        <v>0</v>
      </c>
      <c r="M277" s="12">
        <v>0</v>
      </c>
      <c r="N277" s="12">
        <v>0</v>
      </c>
      <c r="O277" s="22"/>
      <c r="P277" s="22"/>
      <c r="Q277" s="22"/>
      <c r="R277" s="22"/>
      <c r="S277" s="22"/>
      <c r="T277" s="22"/>
      <c r="U277" s="22"/>
      <c r="V277" s="22"/>
      <c r="W277" s="22"/>
      <c r="X277" s="22"/>
    </row>
    <row r="278" spans="1:24" ht="30" customHeight="1" x14ac:dyDescent="0.25">
      <c r="A278" s="31" t="s">
        <v>102</v>
      </c>
      <c r="B278" s="32"/>
      <c r="C278" s="32"/>
      <c r="D278" s="32"/>
      <c r="E278" s="33"/>
      <c r="F278" s="4" t="s">
        <v>17</v>
      </c>
      <c r="G278" s="12">
        <f t="shared" ref="G278:G283" si="252">G206</f>
        <v>2093215.8199999998</v>
      </c>
      <c r="H278" s="12">
        <f t="shared" ref="H278:N278" si="253">H206</f>
        <v>0</v>
      </c>
      <c r="I278" s="12">
        <f t="shared" si="253"/>
        <v>2093215.8199999998</v>
      </c>
      <c r="J278" s="12">
        <f t="shared" si="253"/>
        <v>0</v>
      </c>
      <c r="K278" s="12">
        <f t="shared" si="253"/>
        <v>0</v>
      </c>
      <c r="L278" s="12">
        <f t="shared" ref="L278:M278" si="254">L206</f>
        <v>0</v>
      </c>
      <c r="M278" s="12">
        <f t="shared" si="254"/>
        <v>0</v>
      </c>
      <c r="N278" s="12">
        <f t="shared" si="253"/>
        <v>0</v>
      </c>
      <c r="O278" s="6"/>
      <c r="P278" s="6"/>
      <c r="Q278" s="6"/>
      <c r="R278" s="6"/>
      <c r="S278" s="6"/>
      <c r="T278" s="6"/>
      <c r="U278" s="6"/>
      <c r="V278" s="18"/>
      <c r="W278" s="18"/>
      <c r="X278" s="6"/>
    </row>
    <row r="279" spans="1:24" ht="30" customHeight="1" x14ac:dyDescent="0.25">
      <c r="A279" s="34"/>
      <c r="B279" s="35"/>
      <c r="C279" s="35"/>
      <c r="D279" s="35"/>
      <c r="E279" s="36"/>
      <c r="F279" s="4" t="s">
        <v>18</v>
      </c>
      <c r="G279" s="12">
        <f t="shared" si="252"/>
        <v>2093215.8199999998</v>
      </c>
      <c r="H279" s="12">
        <f t="shared" ref="H279:N283" si="255">H207</f>
        <v>0</v>
      </c>
      <c r="I279" s="12">
        <f t="shared" si="255"/>
        <v>2093215.8199999998</v>
      </c>
      <c r="J279" s="12">
        <f t="shared" si="255"/>
        <v>0</v>
      </c>
      <c r="K279" s="12">
        <f t="shared" si="255"/>
        <v>0</v>
      </c>
      <c r="L279" s="12">
        <f t="shared" ref="L279:M279" si="256">L207</f>
        <v>0</v>
      </c>
      <c r="M279" s="12">
        <f t="shared" si="256"/>
        <v>0</v>
      </c>
      <c r="N279" s="12">
        <f t="shared" si="255"/>
        <v>0</v>
      </c>
      <c r="O279" s="6"/>
      <c r="P279" s="6"/>
      <c r="Q279" s="6"/>
      <c r="R279" s="6"/>
      <c r="S279" s="6"/>
      <c r="T279" s="6"/>
      <c r="U279" s="6"/>
      <c r="V279" s="18"/>
      <c r="W279" s="18"/>
      <c r="X279" s="6"/>
    </row>
    <row r="280" spans="1:24" ht="30" customHeight="1" x14ac:dyDescent="0.25">
      <c r="A280" s="34"/>
      <c r="B280" s="35"/>
      <c r="C280" s="35"/>
      <c r="D280" s="35"/>
      <c r="E280" s="36"/>
      <c r="F280" s="4" t="s">
        <v>19</v>
      </c>
      <c r="G280" s="12">
        <f t="shared" si="252"/>
        <v>2093215.8199999998</v>
      </c>
      <c r="H280" s="12">
        <f t="shared" si="255"/>
        <v>0</v>
      </c>
      <c r="I280" s="12">
        <f t="shared" si="255"/>
        <v>2093215.8199999998</v>
      </c>
      <c r="J280" s="12">
        <f t="shared" si="255"/>
        <v>0</v>
      </c>
      <c r="K280" s="12">
        <f t="shared" si="255"/>
        <v>0</v>
      </c>
      <c r="L280" s="12">
        <f t="shared" ref="L280:M280" si="257">L208</f>
        <v>0</v>
      </c>
      <c r="M280" s="12">
        <f t="shared" si="257"/>
        <v>0</v>
      </c>
      <c r="N280" s="12">
        <f t="shared" si="255"/>
        <v>0</v>
      </c>
      <c r="O280" s="6"/>
      <c r="P280" s="6"/>
      <c r="Q280" s="6"/>
      <c r="R280" s="6"/>
      <c r="S280" s="6"/>
      <c r="T280" s="6"/>
      <c r="U280" s="6"/>
      <c r="V280" s="18"/>
      <c r="W280" s="18"/>
      <c r="X280" s="6"/>
    </row>
    <row r="281" spans="1:24" ht="30" customHeight="1" x14ac:dyDescent="0.25">
      <c r="A281" s="34"/>
      <c r="B281" s="35"/>
      <c r="C281" s="35"/>
      <c r="D281" s="35"/>
      <c r="E281" s="36"/>
      <c r="F281" s="4" t="s">
        <v>20</v>
      </c>
      <c r="G281" s="12">
        <f t="shared" si="252"/>
        <v>0</v>
      </c>
      <c r="H281" s="12">
        <f t="shared" si="255"/>
        <v>0</v>
      </c>
      <c r="I281" s="12">
        <f t="shared" si="255"/>
        <v>0</v>
      </c>
      <c r="J281" s="12">
        <f t="shared" si="255"/>
        <v>0</v>
      </c>
      <c r="K281" s="12">
        <f t="shared" si="255"/>
        <v>0</v>
      </c>
      <c r="L281" s="12">
        <f t="shared" ref="L281:M281" si="258">L209</f>
        <v>0</v>
      </c>
      <c r="M281" s="12">
        <f t="shared" si="258"/>
        <v>0</v>
      </c>
      <c r="N281" s="12">
        <f t="shared" si="255"/>
        <v>0</v>
      </c>
      <c r="O281" s="6"/>
      <c r="P281" s="6"/>
      <c r="Q281" s="6"/>
      <c r="R281" s="6"/>
      <c r="S281" s="6"/>
      <c r="T281" s="6"/>
      <c r="U281" s="6"/>
      <c r="V281" s="18"/>
      <c r="W281" s="18"/>
      <c r="X281" s="6"/>
    </row>
    <row r="282" spans="1:24" ht="30" customHeight="1" x14ac:dyDescent="0.25">
      <c r="A282" s="34"/>
      <c r="B282" s="35"/>
      <c r="C282" s="35"/>
      <c r="D282" s="35"/>
      <c r="E282" s="36"/>
      <c r="F282" s="4" t="s">
        <v>21</v>
      </c>
      <c r="G282" s="12">
        <f t="shared" si="252"/>
        <v>0</v>
      </c>
      <c r="H282" s="12">
        <f t="shared" si="255"/>
        <v>0</v>
      </c>
      <c r="I282" s="12">
        <f t="shared" si="255"/>
        <v>0</v>
      </c>
      <c r="J282" s="12">
        <f t="shared" si="255"/>
        <v>0</v>
      </c>
      <c r="K282" s="12">
        <f t="shared" si="255"/>
        <v>0</v>
      </c>
      <c r="L282" s="12">
        <f t="shared" ref="L282:M282" si="259">L210</f>
        <v>0</v>
      </c>
      <c r="M282" s="12">
        <f t="shared" si="259"/>
        <v>0</v>
      </c>
      <c r="N282" s="12">
        <f t="shared" si="255"/>
        <v>0</v>
      </c>
      <c r="O282" s="6"/>
      <c r="P282" s="6"/>
      <c r="Q282" s="6"/>
      <c r="R282" s="6"/>
      <c r="S282" s="6"/>
      <c r="T282" s="6"/>
      <c r="U282" s="6"/>
      <c r="V282" s="18"/>
      <c r="W282" s="18"/>
      <c r="X282" s="6"/>
    </row>
    <row r="283" spans="1:24" ht="30" customHeight="1" x14ac:dyDescent="0.25">
      <c r="A283" s="37"/>
      <c r="B283" s="38"/>
      <c r="C283" s="38"/>
      <c r="D283" s="38"/>
      <c r="E283" s="39"/>
      <c r="F283" s="4" t="s">
        <v>22</v>
      </c>
      <c r="G283" s="12">
        <f t="shared" si="252"/>
        <v>0</v>
      </c>
      <c r="H283" s="12">
        <f t="shared" si="255"/>
        <v>0</v>
      </c>
      <c r="I283" s="12">
        <f t="shared" si="255"/>
        <v>0</v>
      </c>
      <c r="J283" s="12">
        <f t="shared" si="255"/>
        <v>0</v>
      </c>
      <c r="K283" s="12">
        <f t="shared" si="255"/>
        <v>0</v>
      </c>
      <c r="L283" s="12">
        <f t="shared" ref="L283:M283" si="260">L211</f>
        <v>0</v>
      </c>
      <c r="M283" s="12">
        <f t="shared" si="260"/>
        <v>0</v>
      </c>
      <c r="N283" s="12">
        <f t="shared" si="255"/>
        <v>0</v>
      </c>
      <c r="O283" s="6"/>
      <c r="P283" s="6"/>
      <c r="Q283" s="6"/>
      <c r="R283" s="6"/>
      <c r="S283" s="6"/>
      <c r="T283" s="6"/>
      <c r="U283" s="6"/>
      <c r="V283" s="18"/>
      <c r="W283" s="18"/>
      <c r="X283" s="6"/>
    </row>
    <row r="284" spans="1:24" ht="15" customHeight="1" x14ac:dyDescent="0.25">
      <c r="A284" s="47" t="s">
        <v>55</v>
      </c>
      <c r="B284" s="48"/>
      <c r="C284" s="48"/>
      <c r="D284" s="48"/>
      <c r="E284" s="49"/>
      <c r="F284" s="7" t="s">
        <v>17</v>
      </c>
      <c r="G284" s="12">
        <f>G285</f>
        <v>50638796.400000013</v>
      </c>
      <c r="H284" s="12">
        <f t="shared" ref="H284:N284" si="261">H285</f>
        <v>7014092.6000000006</v>
      </c>
      <c r="I284" s="12">
        <f t="shared" si="261"/>
        <v>9237821.9499999993</v>
      </c>
      <c r="J284" s="12">
        <f t="shared" si="261"/>
        <v>6970619.4800000004</v>
      </c>
      <c r="K284" s="12">
        <f t="shared" si="261"/>
        <v>14312933.330000002</v>
      </c>
      <c r="L284" s="12">
        <f t="shared" si="261"/>
        <v>5230856.7699999996</v>
      </c>
      <c r="M284" s="12">
        <f t="shared" si="261"/>
        <v>3884600</v>
      </c>
      <c r="N284" s="12">
        <f t="shared" si="261"/>
        <v>3884600</v>
      </c>
      <c r="O284" s="56"/>
      <c r="P284" s="59"/>
      <c r="Q284" s="56"/>
      <c r="R284" s="59"/>
      <c r="S284" s="56"/>
      <c r="T284" s="56"/>
      <c r="U284" s="44"/>
      <c r="V284" s="44"/>
      <c r="W284" s="44"/>
      <c r="X284" s="44"/>
    </row>
    <row r="285" spans="1:24" ht="30" x14ac:dyDescent="0.25">
      <c r="A285" s="50"/>
      <c r="B285" s="51"/>
      <c r="C285" s="51"/>
      <c r="D285" s="51"/>
      <c r="E285" s="52"/>
      <c r="F285" s="7" t="s">
        <v>18</v>
      </c>
      <c r="G285" s="12">
        <f t="shared" ref="G285:K287" si="262">G12+G61+G112+G180+G207</f>
        <v>50638796.400000013</v>
      </c>
      <c r="H285" s="12">
        <f t="shared" si="262"/>
        <v>7014092.6000000006</v>
      </c>
      <c r="I285" s="12">
        <f t="shared" si="262"/>
        <v>9237821.9499999993</v>
      </c>
      <c r="J285" s="12">
        <f t="shared" si="262"/>
        <v>6970619.4800000004</v>
      </c>
      <c r="K285" s="12">
        <f t="shared" si="262"/>
        <v>14312933.330000002</v>
      </c>
      <c r="L285" s="12">
        <f t="shared" ref="L285:M285" si="263">L12+L61+L112+L180+L207</f>
        <v>5230856.7699999996</v>
      </c>
      <c r="M285" s="12">
        <f t="shared" si="263"/>
        <v>3884600</v>
      </c>
      <c r="N285" s="12">
        <f>N12+N61+N112+N180+N207</f>
        <v>3884600</v>
      </c>
      <c r="O285" s="57"/>
      <c r="P285" s="60"/>
      <c r="Q285" s="57"/>
      <c r="R285" s="60"/>
      <c r="S285" s="57"/>
      <c r="T285" s="57"/>
      <c r="U285" s="45"/>
      <c r="V285" s="45"/>
      <c r="W285" s="45"/>
      <c r="X285" s="45"/>
    </row>
    <row r="286" spans="1:24" ht="31.5" customHeight="1" x14ac:dyDescent="0.25">
      <c r="A286" s="50"/>
      <c r="B286" s="51"/>
      <c r="C286" s="51"/>
      <c r="D286" s="51"/>
      <c r="E286" s="52"/>
      <c r="F286" s="7" t="s">
        <v>19</v>
      </c>
      <c r="G286" s="12">
        <f t="shared" si="262"/>
        <v>50115491.130000003</v>
      </c>
      <c r="H286" s="12">
        <f t="shared" si="262"/>
        <v>6912987.6000000006</v>
      </c>
      <c r="I286" s="12">
        <f t="shared" si="262"/>
        <v>9124768.9499999993</v>
      </c>
      <c r="J286" s="12">
        <f t="shared" si="262"/>
        <v>6865926.4800000004</v>
      </c>
      <c r="K286" s="12">
        <f t="shared" si="262"/>
        <v>14211751.330000002</v>
      </c>
      <c r="L286" s="12">
        <f t="shared" ref="L286:M286" si="264">L13+L62+L113+L181+L208</f>
        <v>5230856.7699999996</v>
      </c>
      <c r="M286" s="12">
        <f t="shared" si="264"/>
        <v>3884600</v>
      </c>
      <c r="N286" s="12">
        <f>N13+N62+N113+N181+N208</f>
        <v>3884600</v>
      </c>
      <c r="O286" s="57"/>
      <c r="P286" s="60"/>
      <c r="Q286" s="57"/>
      <c r="R286" s="60"/>
      <c r="S286" s="57"/>
      <c r="T286" s="57"/>
      <c r="U286" s="45"/>
      <c r="V286" s="45"/>
      <c r="W286" s="45"/>
      <c r="X286" s="45"/>
    </row>
    <row r="287" spans="1:24" ht="30" customHeight="1" x14ac:dyDescent="0.25">
      <c r="A287" s="50"/>
      <c r="B287" s="51"/>
      <c r="C287" s="51"/>
      <c r="D287" s="51"/>
      <c r="E287" s="52"/>
      <c r="F287" s="7" t="s">
        <v>20</v>
      </c>
      <c r="G287" s="12">
        <f t="shared" si="262"/>
        <v>523305.27</v>
      </c>
      <c r="H287" s="12">
        <f t="shared" si="262"/>
        <v>101105</v>
      </c>
      <c r="I287" s="12">
        <f t="shared" si="262"/>
        <v>113053</v>
      </c>
      <c r="J287" s="12">
        <f t="shared" si="262"/>
        <v>104693</v>
      </c>
      <c r="K287" s="12">
        <f t="shared" si="262"/>
        <v>101182</v>
      </c>
      <c r="L287" s="12">
        <f t="shared" ref="L287:M287" si="265">L14+L63+L114+L182+L209</f>
        <v>0</v>
      </c>
      <c r="M287" s="12">
        <f t="shared" si="265"/>
        <v>0</v>
      </c>
      <c r="N287" s="12">
        <f>N14+N63+N114+N182+N209</f>
        <v>0</v>
      </c>
      <c r="O287" s="57"/>
      <c r="P287" s="60"/>
      <c r="Q287" s="57"/>
      <c r="R287" s="60"/>
      <c r="S287" s="57"/>
      <c r="T287" s="57"/>
      <c r="U287" s="45"/>
      <c r="V287" s="45"/>
      <c r="W287" s="45"/>
      <c r="X287" s="45"/>
    </row>
    <row r="288" spans="1:24" ht="30" x14ac:dyDescent="0.25">
      <c r="A288" s="50"/>
      <c r="B288" s="51"/>
      <c r="C288" s="51"/>
      <c r="D288" s="51"/>
      <c r="E288" s="52"/>
      <c r="F288" s="7" t="s">
        <v>21</v>
      </c>
      <c r="G288" s="12">
        <f>G15+G64+G115+G183+G210</f>
        <v>0</v>
      </c>
      <c r="H288" s="12">
        <v>0</v>
      </c>
      <c r="I288" s="12">
        <v>0</v>
      </c>
      <c r="J288" s="12">
        <v>0</v>
      </c>
      <c r="K288" s="12">
        <v>0</v>
      </c>
      <c r="L288" s="12">
        <v>0</v>
      </c>
      <c r="M288" s="12">
        <v>0</v>
      </c>
      <c r="N288" s="12">
        <v>0</v>
      </c>
      <c r="O288" s="57"/>
      <c r="P288" s="60"/>
      <c r="Q288" s="57"/>
      <c r="R288" s="60"/>
      <c r="S288" s="57"/>
      <c r="T288" s="57"/>
      <c r="U288" s="45"/>
      <c r="V288" s="45"/>
      <c r="W288" s="45"/>
      <c r="X288" s="45"/>
    </row>
    <row r="289" spans="1:24" ht="19.5" customHeight="1" x14ac:dyDescent="0.25">
      <c r="A289" s="53"/>
      <c r="B289" s="54"/>
      <c r="C289" s="54"/>
      <c r="D289" s="54"/>
      <c r="E289" s="55"/>
      <c r="F289" s="7" t="s">
        <v>22</v>
      </c>
      <c r="G289" s="12">
        <f>G16+G65+G116+G184+G211</f>
        <v>0</v>
      </c>
      <c r="H289" s="12">
        <v>0</v>
      </c>
      <c r="I289" s="12">
        <v>0</v>
      </c>
      <c r="J289" s="12">
        <v>0</v>
      </c>
      <c r="K289" s="12">
        <v>0</v>
      </c>
      <c r="L289" s="12">
        <v>0</v>
      </c>
      <c r="M289" s="12">
        <v>0</v>
      </c>
      <c r="N289" s="12">
        <v>0</v>
      </c>
      <c r="O289" s="58"/>
      <c r="P289" s="61"/>
      <c r="Q289" s="58"/>
      <c r="R289" s="61"/>
      <c r="S289" s="58"/>
      <c r="T289" s="58"/>
      <c r="U289" s="46"/>
      <c r="V289" s="46"/>
      <c r="W289" s="46"/>
      <c r="X289" s="46"/>
    </row>
  </sheetData>
  <mergeCells count="607">
    <mergeCell ref="V284:V289"/>
    <mergeCell ref="W284:W289"/>
    <mergeCell ref="A164:A169"/>
    <mergeCell ref="B164:B169"/>
    <mergeCell ref="C164:C169"/>
    <mergeCell ref="D164:D169"/>
    <mergeCell ref="E164:E169"/>
    <mergeCell ref="W248:W253"/>
    <mergeCell ref="V254:V259"/>
    <mergeCell ref="W254:W259"/>
    <mergeCell ref="V260:V265"/>
    <mergeCell ref="W260:W265"/>
    <mergeCell ref="V266:V271"/>
    <mergeCell ref="W266:W271"/>
    <mergeCell ref="V272:V277"/>
    <mergeCell ref="W272:W277"/>
    <mergeCell ref="V218:V223"/>
    <mergeCell ref="W218:W223"/>
    <mergeCell ref="V224:V229"/>
    <mergeCell ref="W224:W229"/>
    <mergeCell ref="V230:V235"/>
    <mergeCell ref="W230:W235"/>
    <mergeCell ref="V236:V241"/>
    <mergeCell ref="W236:W241"/>
    <mergeCell ref="V242:V247"/>
    <mergeCell ref="W242:W247"/>
    <mergeCell ref="V185:V190"/>
    <mergeCell ref="W185:W190"/>
    <mergeCell ref="V191:V196"/>
    <mergeCell ref="W191:W196"/>
    <mergeCell ref="V197:V202"/>
    <mergeCell ref="W197:W202"/>
    <mergeCell ref="V206:V211"/>
    <mergeCell ref="W206:W211"/>
    <mergeCell ref="V212:V217"/>
    <mergeCell ref="W212:W217"/>
    <mergeCell ref="V135:V140"/>
    <mergeCell ref="W135:W140"/>
    <mergeCell ref="V141:V146"/>
    <mergeCell ref="W141:W146"/>
    <mergeCell ref="V147:V156"/>
    <mergeCell ref="W147:W156"/>
    <mergeCell ref="V170:V175"/>
    <mergeCell ref="W170:W175"/>
    <mergeCell ref="V180:V184"/>
    <mergeCell ref="W180:W184"/>
    <mergeCell ref="V102:V107"/>
    <mergeCell ref="W102:W107"/>
    <mergeCell ref="V112:V116"/>
    <mergeCell ref="W112:W116"/>
    <mergeCell ref="V117:V122"/>
    <mergeCell ref="W117:W122"/>
    <mergeCell ref="V123:V128"/>
    <mergeCell ref="W123:W128"/>
    <mergeCell ref="V129:V134"/>
    <mergeCell ref="W129:W134"/>
    <mergeCell ref="V24:V30"/>
    <mergeCell ref="W24:W30"/>
    <mergeCell ref="V31:V37"/>
    <mergeCell ref="W31:W37"/>
    <mergeCell ref="V51:V56"/>
    <mergeCell ref="W51:W56"/>
    <mergeCell ref="V61:V65"/>
    <mergeCell ref="W61:W65"/>
    <mergeCell ref="V66:V71"/>
    <mergeCell ref="W66:W71"/>
    <mergeCell ref="A59:X59"/>
    <mergeCell ref="A60:A65"/>
    <mergeCell ref="B60:B65"/>
    <mergeCell ref="C60:C65"/>
    <mergeCell ref="D60:D65"/>
    <mergeCell ref="E60:E65"/>
    <mergeCell ref="O61:O65"/>
    <mergeCell ref="P61:P65"/>
    <mergeCell ref="Q61:Q65"/>
    <mergeCell ref="R61:R65"/>
    <mergeCell ref="S61:S65"/>
    <mergeCell ref="T61:T65"/>
    <mergeCell ref="U61:U65"/>
    <mergeCell ref="X61:X65"/>
    <mergeCell ref="A147:A151"/>
    <mergeCell ref="B147:B151"/>
    <mergeCell ref="E147:E151"/>
    <mergeCell ref="D147:D151"/>
    <mergeCell ref="C147:C151"/>
    <mergeCell ref="E152:E157"/>
    <mergeCell ref="D152:D157"/>
    <mergeCell ref="C152:C157"/>
    <mergeCell ref="B152:B157"/>
    <mergeCell ref="A152:A157"/>
    <mergeCell ref="E158:E163"/>
    <mergeCell ref="D158:D163"/>
    <mergeCell ref="C158:C163"/>
    <mergeCell ref="B158:B163"/>
    <mergeCell ref="A158:A163"/>
    <mergeCell ref="O2:X2"/>
    <mergeCell ref="Q3:X3"/>
    <mergeCell ref="R4:X4"/>
    <mergeCell ref="A2:A5"/>
    <mergeCell ref="B2:B5"/>
    <mergeCell ref="C3:C5"/>
    <mergeCell ref="D3:D5"/>
    <mergeCell ref="E2:E5"/>
    <mergeCell ref="C2:D2"/>
    <mergeCell ref="H3:N3"/>
    <mergeCell ref="F2:N2"/>
    <mergeCell ref="F3:F5"/>
    <mergeCell ref="G3:G5"/>
    <mergeCell ref="H4:H5"/>
    <mergeCell ref="J4:J5"/>
    <mergeCell ref="I4:I5"/>
    <mergeCell ref="Q4:Q5"/>
    <mergeCell ref="P3:P5"/>
    <mergeCell ref="O3:O5"/>
    <mergeCell ref="N4:N5"/>
    <mergeCell ref="K4:K5"/>
    <mergeCell ref="X11:X16"/>
    <mergeCell ref="P11:P16"/>
    <mergeCell ref="Q11:Q16"/>
    <mergeCell ref="R11:R16"/>
    <mergeCell ref="S11:S16"/>
    <mergeCell ref="T11:T16"/>
    <mergeCell ref="U11:U16"/>
    <mergeCell ref="A7:X7"/>
    <mergeCell ref="A8:X8"/>
    <mergeCell ref="A9:X9"/>
    <mergeCell ref="A10:X10"/>
    <mergeCell ref="A11:A16"/>
    <mergeCell ref="B11:B16"/>
    <mergeCell ref="C11:C16"/>
    <mergeCell ref="D11:D16"/>
    <mergeCell ref="E11:E16"/>
    <mergeCell ref="O11:O16"/>
    <mergeCell ref="M4:M5"/>
    <mergeCell ref="L4:L5"/>
    <mergeCell ref="V11:V16"/>
    <mergeCell ref="W11:W16"/>
    <mergeCell ref="Q17:Q23"/>
    <mergeCell ref="R17:R23"/>
    <mergeCell ref="S17:S23"/>
    <mergeCell ref="T17:T23"/>
    <mergeCell ref="U17:U23"/>
    <mergeCell ref="X17:X23"/>
    <mergeCell ref="A17:A23"/>
    <mergeCell ref="B17:B23"/>
    <mergeCell ref="C17:C23"/>
    <mergeCell ref="D17:D23"/>
    <mergeCell ref="E17:E23"/>
    <mergeCell ref="O17:O23"/>
    <mergeCell ref="P17:P23"/>
    <mergeCell ref="V17:V23"/>
    <mergeCell ref="W17:W23"/>
    <mergeCell ref="X24:X30"/>
    <mergeCell ref="A31:A37"/>
    <mergeCell ref="B31:B37"/>
    <mergeCell ref="C31:C37"/>
    <mergeCell ref="D31:D37"/>
    <mergeCell ref="E31:E37"/>
    <mergeCell ref="O31:O37"/>
    <mergeCell ref="P31:P37"/>
    <mergeCell ref="Q31:Q37"/>
    <mergeCell ref="R31:R37"/>
    <mergeCell ref="P24:P30"/>
    <mergeCell ref="Q24:Q30"/>
    <mergeCell ref="R24:R30"/>
    <mergeCell ref="S24:S30"/>
    <mergeCell ref="T24:T30"/>
    <mergeCell ref="U24:U30"/>
    <mergeCell ref="A24:A30"/>
    <mergeCell ref="B24:B30"/>
    <mergeCell ref="C24:C30"/>
    <mergeCell ref="D24:D30"/>
    <mergeCell ref="E24:E30"/>
    <mergeCell ref="O24:O30"/>
    <mergeCell ref="S31:S37"/>
    <mergeCell ref="T31:T37"/>
    <mergeCell ref="U31:U37"/>
    <mergeCell ref="X31:X37"/>
    <mergeCell ref="A38:A44"/>
    <mergeCell ref="B38:B44"/>
    <mergeCell ref="C38:C44"/>
    <mergeCell ref="D38:D44"/>
    <mergeCell ref="E38:E44"/>
    <mergeCell ref="A45:A50"/>
    <mergeCell ref="B45:B50"/>
    <mergeCell ref="E45:E50"/>
    <mergeCell ref="D45:D50"/>
    <mergeCell ref="C45:C50"/>
    <mergeCell ref="S51:S56"/>
    <mergeCell ref="T51:T56"/>
    <mergeCell ref="U51:U56"/>
    <mergeCell ref="X51:X56"/>
    <mergeCell ref="A57:X57"/>
    <mergeCell ref="A58:X58"/>
    <mergeCell ref="A51:A56"/>
    <mergeCell ref="B51:E56"/>
    <mergeCell ref="O51:O56"/>
    <mergeCell ref="P51:P56"/>
    <mergeCell ref="Q51:Q56"/>
    <mergeCell ref="R51:R56"/>
    <mergeCell ref="A66:A71"/>
    <mergeCell ref="B66:B71"/>
    <mergeCell ref="C66:C71"/>
    <mergeCell ref="D66:D71"/>
    <mergeCell ref="E66:E71"/>
    <mergeCell ref="U66:U71"/>
    <mergeCell ref="X66:X71"/>
    <mergeCell ref="A78:A83"/>
    <mergeCell ref="B78:B83"/>
    <mergeCell ref="C78:C83"/>
    <mergeCell ref="D78:D83"/>
    <mergeCell ref="E78:E83"/>
    <mergeCell ref="O78:O83"/>
    <mergeCell ref="P78:P83"/>
    <mergeCell ref="Q78:Q83"/>
    <mergeCell ref="O66:O71"/>
    <mergeCell ref="P66:P71"/>
    <mergeCell ref="Q66:Q71"/>
    <mergeCell ref="R66:R71"/>
    <mergeCell ref="S66:S71"/>
    <mergeCell ref="T66:T71"/>
    <mergeCell ref="A72:A77"/>
    <mergeCell ref="B72:B77"/>
    <mergeCell ref="C72:C77"/>
    <mergeCell ref="X78:X83"/>
    <mergeCell ref="A84:A89"/>
    <mergeCell ref="B84:B89"/>
    <mergeCell ref="C84:C89"/>
    <mergeCell ref="D84:D89"/>
    <mergeCell ref="E84:E89"/>
    <mergeCell ref="U85:U89"/>
    <mergeCell ref="X85:X89"/>
    <mergeCell ref="R85:R89"/>
    <mergeCell ref="S85:S89"/>
    <mergeCell ref="T85:T89"/>
    <mergeCell ref="O85:O89"/>
    <mergeCell ref="P85:P89"/>
    <mergeCell ref="Q85:Q89"/>
    <mergeCell ref="V78:V83"/>
    <mergeCell ref="W78:W83"/>
    <mergeCell ref="V85:V89"/>
    <mergeCell ref="W85:W89"/>
    <mergeCell ref="D72:D77"/>
    <mergeCell ref="E72:E77"/>
    <mergeCell ref="R78:R83"/>
    <mergeCell ref="S78:S83"/>
    <mergeCell ref="T78:T83"/>
    <mergeCell ref="U78:U83"/>
    <mergeCell ref="R90:R95"/>
    <mergeCell ref="S90:S95"/>
    <mergeCell ref="T90:T95"/>
    <mergeCell ref="U90:U95"/>
    <mergeCell ref="X90:X95"/>
    <mergeCell ref="A96:A101"/>
    <mergeCell ref="B96:B101"/>
    <mergeCell ref="E96:E101"/>
    <mergeCell ref="D96:D101"/>
    <mergeCell ref="C96:C101"/>
    <mergeCell ref="U96:U101"/>
    <mergeCell ref="X96:X101"/>
    <mergeCell ref="A90:A95"/>
    <mergeCell ref="B90:B95"/>
    <mergeCell ref="C90:C95"/>
    <mergeCell ref="D90:D95"/>
    <mergeCell ref="E90:E95"/>
    <mergeCell ref="O90:O95"/>
    <mergeCell ref="P90:P95"/>
    <mergeCell ref="Q90:Q95"/>
    <mergeCell ref="V90:V95"/>
    <mergeCell ref="W90:W95"/>
    <mergeCell ref="V96:V101"/>
    <mergeCell ref="W96:W101"/>
    <mergeCell ref="U112:U116"/>
    <mergeCell ref="R102:R107"/>
    <mergeCell ref="S102:S107"/>
    <mergeCell ref="T102:T107"/>
    <mergeCell ref="U102:U107"/>
    <mergeCell ref="O96:O101"/>
    <mergeCell ref="P96:P101"/>
    <mergeCell ref="Q96:Q101"/>
    <mergeCell ref="R96:R101"/>
    <mergeCell ref="S96:S101"/>
    <mergeCell ref="T96:T101"/>
    <mergeCell ref="O117:O122"/>
    <mergeCell ref="P117:P122"/>
    <mergeCell ref="Q117:Q122"/>
    <mergeCell ref="R117:R122"/>
    <mergeCell ref="X102:X107"/>
    <mergeCell ref="A108:X108"/>
    <mergeCell ref="A109:X109"/>
    <mergeCell ref="A110:X110"/>
    <mergeCell ref="A111:A116"/>
    <mergeCell ref="B111:B116"/>
    <mergeCell ref="C111:C116"/>
    <mergeCell ref="D111:D116"/>
    <mergeCell ref="E111:E116"/>
    <mergeCell ref="O112:O116"/>
    <mergeCell ref="O102:O107"/>
    <mergeCell ref="P102:P107"/>
    <mergeCell ref="Q102:Q107"/>
    <mergeCell ref="A102:E107"/>
    <mergeCell ref="X112:X116"/>
    <mergeCell ref="P112:P116"/>
    <mergeCell ref="Q112:Q116"/>
    <mergeCell ref="R112:R116"/>
    <mergeCell ref="S112:S116"/>
    <mergeCell ref="T112:T116"/>
    <mergeCell ref="Q129:Q134"/>
    <mergeCell ref="R129:R134"/>
    <mergeCell ref="S117:S122"/>
    <mergeCell ref="T117:T122"/>
    <mergeCell ref="U117:U122"/>
    <mergeCell ref="X117:X122"/>
    <mergeCell ref="A123:A128"/>
    <mergeCell ref="B123:B128"/>
    <mergeCell ref="C123:C128"/>
    <mergeCell ref="D123:D128"/>
    <mergeCell ref="E123:E128"/>
    <mergeCell ref="O123:O128"/>
    <mergeCell ref="X123:X128"/>
    <mergeCell ref="P123:P128"/>
    <mergeCell ref="Q123:Q128"/>
    <mergeCell ref="R123:R128"/>
    <mergeCell ref="S123:S128"/>
    <mergeCell ref="T123:T128"/>
    <mergeCell ref="U123:U128"/>
    <mergeCell ref="A117:A122"/>
    <mergeCell ref="B117:B122"/>
    <mergeCell ref="C117:C122"/>
    <mergeCell ref="D117:D122"/>
    <mergeCell ref="E117:E122"/>
    <mergeCell ref="S129:S134"/>
    <mergeCell ref="T129:T134"/>
    <mergeCell ref="U129:U134"/>
    <mergeCell ref="X129:X134"/>
    <mergeCell ref="A135:A140"/>
    <mergeCell ref="B135:B140"/>
    <mergeCell ref="C135:C140"/>
    <mergeCell ref="D135:D140"/>
    <mergeCell ref="E135:E140"/>
    <mergeCell ref="O135:O140"/>
    <mergeCell ref="X135:X140"/>
    <mergeCell ref="P135:P140"/>
    <mergeCell ref="Q135:Q140"/>
    <mergeCell ref="R135:R140"/>
    <mergeCell ref="S135:S140"/>
    <mergeCell ref="T135:T140"/>
    <mergeCell ref="U135:U140"/>
    <mergeCell ref="A129:A134"/>
    <mergeCell ref="B129:B134"/>
    <mergeCell ref="C129:C134"/>
    <mergeCell ref="D129:D134"/>
    <mergeCell ref="E129:E134"/>
    <mergeCell ref="O129:O134"/>
    <mergeCell ref="P129:P134"/>
    <mergeCell ref="O147:O156"/>
    <mergeCell ref="A141:A146"/>
    <mergeCell ref="B141:B146"/>
    <mergeCell ref="C141:C146"/>
    <mergeCell ref="D141:D146"/>
    <mergeCell ref="E141:E146"/>
    <mergeCell ref="O141:O146"/>
    <mergeCell ref="X170:X175"/>
    <mergeCell ref="P147:P156"/>
    <mergeCell ref="Q147:Q156"/>
    <mergeCell ref="R147:R156"/>
    <mergeCell ref="S147:S156"/>
    <mergeCell ref="T147:T156"/>
    <mergeCell ref="U147:U156"/>
    <mergeCell ref="S141:S146"/>
    <mergeCell ref="T141:T146"/>
    <mergeCell ref="U141:U146"/>
    <mergeCell ref="X141:X146"/>
    <mergeCell ref="P141:P146"/>
    <mergeCell ref="Q141:Q146"/>
    <mergeCell ref="R141:R146"/>
    <mergeCell ref="X147:X156"/>
    <mergeCell ref="A170:E175"/>
    <mergeCell ref="O170:O175"/>
    <mergeCell ref="Q180:Q184"/>
    <mergeCell ref="R180:R184"/>
    <mergeCell ref="S180:S184"/>
    <mergeCell ref="T180:T184"/>
    <mergeCell ref="U180:U184"/>
    <mergeCell ref="X180:X184"/>
    <mergeCell ref="A176:X176"/>
    <mergeCell ref="A177:X177"/>
    <mergeCell ref="A178:X178"/>
    <mergeCell ref="A179:A184"/>
    <mergeCell ref="B179:B184"/>
    <mergeCell ref="C179:C184"/>
    <mergeCell ref="D179:D184"/>
    <mergeCell ref="E179:E184"/>
    <mergeCell ref="O180:O184"/>
    <mergeCell ref="P180:P184"/>
    <mergeCell ref="P170:P175"/>
    <mergeCell ref="Q170:Q175"/>
    <mergeCell ref="R170:R175"/>
    <mergeCell ref="S170:S175"/>
    <mergeCell ref="T170:T175"/>
    <mergeCell ref="U170:U175"/>
    <mergeCell ref="X185:X190"/>
    <mergeCell ref="A191:A196"/>
    <mergeCell ref="B191:B196"/>
    <mergeCell ref="C191:C196"/>
    <mergeCell ref="D191:D196"/>
    <mergeCell ref="E191:E196"/>
    <mergeCell ref="O191:O196"/>
    <mergeCell ref="P191:P196"/>
    <mergeCell ref="Q191:Q196"/>
    <mergeCell ref="R191:R196"/>
    <mergeCell ref="P185:P190"/>
    <mergeCell ref="Q185:Q190"/>
    <mergeCell ref="R185:R190"/>
    <mergeCell ref="S185:S190"/>
    <mergeCell ref="T185:T190"/>
    <mergeCell ref="U185:U190"/>
    <mergeCell ref="A185:A190"/>
    <mergeCell ref="B185:B190"/>
    <mergeCell ref="C185:C190"/>
    <mergeCell ref="D185:D190"/>
    <mergeCell ref="E185:E190"/>
    <mergeCell ref="O185:O190"/>
    <mergeCell ref="S191:S196"/>
    <mergeCell ref="T191:T196"/>
    <mergeCell ref="A284:E289"/>
    <mergeCell ref="O284:O289"/>
    <mergeCell ref="P284:P289"/>
    <mergeCell ref="Q284:Q289"/>
    <mergeCell ref="R284:R289"/>
    <mergeCell ref="S284:S289"/>
    <mergeCell ref="T284:T289"/>
    <mergeCell ref="A236:A241"/>
    <mergeCell ref="B236:B241"/>
    <mergeCell ref="C236:C241"/>
    <mergeCell ref="D236:D241"/>
    <mergeCell ref="E236:E241"/>
    <mergeCell ref="A260:A265"/>
    <mergeCell ref="B260:B265"/>
    <mergeCell ref="C260:C265"/>
    <mergeCell ref="D260:D265"/>
    <mergeCell ref="E260:E265"/>
    <mergeCell ref="A242:A247"/>
    <mergeCell ref="U284:U289"/>
    <mergeCell ref="O197:O202"/>
    <mergeCell ref="P197:P202"/>
    <mergeCell ref="P212:P217"/>
    <mergeCell ref="O212:O217"/>
    <mergeCell ref="A212:A217"/>
    <mergeCell ref="B212:B217"/>
    <mergeCell ref="C212:C217"/>
    <mergeCell ref="D212:D217"/>
    <mergeCell ref="A230:A235"/>
    <mergeCell ref="B230:B235"/>
    <mergeCell ref="C230:C235"/>
    <mergeCell ref="D230:D235"/>
    <mergeCell ref="E230:E235"/>
    <mergeCell ref="A218:A223"/>
    <mergeCell ref="E218:E223"/>
    <mergeCell ref="D218:D223"/>
    <mergeCell ref="C218:C223"/>
    <mergeCell ref="B218:B223"/>
    <mergeCell ref="A224:A229"/>
    <mergeCell ref="B224:B229"/>
    <mergeCell ref="C224:C229"/>
    <mergeCell ref="D224:D229"/>
    <mergeCell ref="E224:E229"/>
    <mergeCell ref="U191:U196"/>
    <mergeCell ref="X191:X196"/>
    <mergeCell ref="Q197:Q202"/>
    <mergeCell ref="R197:R202"/>
    <mergeCell ref="S197:S202"/>
    <mergeCell ref="T197:T202"/>
    <mergeCell ref="X284:X289"/>
    <mergeCell ref="U197:U202"/>
    <mergeCell ref="X197:X202"/>
    <mergeCell ref="T212:T217"/>
    <mergeCell ref="R212:R217"/>
    <mergeCell ref="Q212:Q217"/>
    <mergeCell ref="S212:S217"/>
    <mergeCell ref="X218:X223"/>
    <mergeCell ref="U218:U223"/>
    <mergeCell ref="T218:T223"/>
    <mergeCell ref="A203:X203"/>
    <mergeCell ref="A204:X204"/>
    <mergeCell ref="A205:X205"/>
    <mergeCell ref="A206:A211"/>
    <mergeCell ref="B206:B211"/>
    <mergeCell ref="C206:C211"/>
    <mergeCell ref="D206:D211"/>
    <mergeCell ref="E206:E211"/>
    <mergeCell ref="X206:X211"/>
    <mergeCell ref="U206:U211"/>
    <mergeCell ref="T206:T211"/>
    <mergeCell ref="S206:S211"/>
    <mergeCell ref="R206:R211"/>
    <mergeCell ref="E212:E217"/>
    <mergeCell ref="Q206:Q211"/>
    <mergeCell ref="P206:P211"/>
    <mergeCell ref="O206:O211"/>
    <mergeCell ref="X212:X217"/>
    <mergeCell ref="U212:U217"/>
    <mergeCell ref="X242:X247"/>
    <mergeCell ref="U242:U247"/>
    <mergeCell ref="T242:T247"/>
    <mergeCell ref="S242:S247"/>
    <mergeCell ref="A254:A259"/>
    <mergeCell ref="B254:B259"/>
    <mergeCell ref="C254:C259"/>
    <mergeCell ref="D254:D259"/>
    <mergeCell ref="E254:E259"/>
    <mergeCell ref="S248:S253"/>
    <mergeCell ref="R248:R253"/>
    <mergeCell ref="Q248:Q253"/>
    <mergeCell ref="P248:P253"/>
    <mergeCell ref="O248:O253"/>
    <mergeCell ref="Q254:Q259"/>
    <mergeCell ref="P254:P259"/>
    <mergeCell ref="O254:O259"/>
    <mergeCell ref="B242:B247"/>
    <mergeCell ref="C242:C247"/>
    <mergeCell ref="D242:D247"/>
    <mergeCell ref="E242:E247"/>
    <mergeCell ref="A248:A253"/>
    <mergeCell ref="B248:B253"/>
    <mergeCell ref="C248:C253"/>
    <mergeCell ref="X224:X229"/>
    <mergeCell ref="U224:U229"/>
    <mergeCell ref="T224:T229"/>
    <mergeCell ref="S224:S229"/>
    <mergeCell ref="R224:R229"/>
    <mergeCell ref="Q224:Q229"/>
    <mergeCell ref="P224:P229"/>
    <mergeCell ref="O224:O229"/>
    <mergeCell ref="A266:A271"/>
    <mergeCell ref="B266:B271"/>
    <mergeCell ref="C266:C271"/>
    <mergeCell ref="D266:D271"/>
    <mergeCell ref="E266:E271"/>
    <mergeCell ref="X230:X235"/>
    <mergeCell ref="U230:U235"/>
    <mergeCell ref="T230:T235"/>
    <mergeCell ref="S230:S235"/>
    <mergeCell ref="R230:R235"/>
    <mergeCell ref="Q230:Q235"/>
    <mergeCell ref="P230:P235"/>
    <mergeCell ref="O230:O235"/>
    <mergeCell ref="U236:U241"/>
    <mergeCell ref="T236:T241"/>
    <mergeCell ref="S236:S241"/>
    <mergeCell ref="S218:S223"/>
    <mergeCell ref="R218:R223"/>
    <mergeCell ref="Q218:Q223"/>
    <mergeCell ref="P218:P223"/>
    <mergeCell ref="O218:O223"/>
    <mergeCell ref="R236:R241"/>
    <mergeCell ref="Q236:Q241"/>
    <mergeCell ref="P236:P241"/>
    <mergeCell ref="O236:O241"/>
    <mergeCell ref="A278:E283"/>
    <mergeCell ref="Q1:X1"/>
    <mergeCell ref="X266:X271"/>
    <mergeCell ref="U266:U271"/>
    <mergeCell ref="T266:T271"/>
    <mergeCell ref="S266:S271"/>
    <mergeCell ref="R266:R271"/>
    <mergeCell ref="Q266:Q271"/>
    <mergeCell ref="P266:P271"/>
    <mergeCell ref="O266:O271"/>
    <mergeCell ref="A197:E202"/>
    <mergeCell ref="U260:U265"/>
    <mergeCell ref="T260:T265"/>
    <mergeCell ref="S260:S265"/>
    <mergeCell ref="R260:R265"/>
    <mergeCell ref="Q260:Q265"/>
    <mergeCell ref="P260:P265"/>
    <mergeCell ref="R242:R247"/>
    <mergeCell ref="Q242:Q247"/>
    <mergeCell ref="P242:P247"/>
    <mergeCell ref="O242:O247"/>
    <mergeCell ref="O260:O265"/>
    <mergeCell ref="X236:X241"/>
    <mergeCell ref="X254:X259"/>
    <mergeCell ref="X260:X265"/>
    <mergeCell ref="X248:X253"/>
    <mergeCell ref="U248:U253"/>
    <mergeCell ref="T248:T253"/>
    <mergeCell ref="A272:A277"/>
    <mergeCell ref="B272:B277"/>
    <mergeCell ref="C272:C277"/>
    <mergeCell ref="D272:D277"/>
    <mergeCell ref="E272:E277"/>
    <mergeCell ref="O272:O277"/>
    <mergeCell ref="P272:P277"/>
    <mergeCell ref="Q272:Q277"/>
    <mergeCell ref="R272:R277"/>
    <mergeCell ref="S272:S277"/>
    <mergeCell ref="T272:T277"/>
    <mergeCell ref="U272:U277"/>
    <mergeCell ref="X272:X277"/>
    <mergeCell ref="U254:U259"/>
    <mergeCell ref="T254:T259"/>
    <mergeCell ref="S254:S259"/>
    <mergeCell ref="R254:R259"/>
    <mergeCell ref="D248:D253"/>
    <mergeCell ref="E248:E253"/>
    <mergeCell ref="V248:V253"/>
  </mergeCells>
  <pageMargins left="0.23622047244094488" right="0.23622047244094488" top="0.74803149606299213" bottom="0.74803149606299213" header="0.31496062992125984" footer="0.31496062992125984"/>
  <pageSetup paperSize="9" scale="48" fitToHeight="0" orientation="landscape" verticalDpi="0" r:id="rId1"/>
  <rowBreaks count="6" manualBreakCount="6">
    <brk id="37" max="23" man="1"/>
    <brk id="79" max="23" man="1"/>
    <brk id="119" max="23" man="1"/>
    <brk id="160" max="23" man="1"/>
    <brk id="201" max="23" man="1"/>
    <brk id="237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</dc:creator>
  <cp:lastModifiedBy>Анастасия</cp:lastModifiedBy>
  <cp:lastPrinted>2017-06-08T06:06:45Z</cp:lastPrinted>
  <dcterms:created xsi:type="dcterms:W3CDTF">2015-04-28T11:01:03Z</dcterms:created>
  <dcterms:modified xsi:type="dcterms:W3CDTF">2017-06-08T06:08:08Z</dcterms:modified>
</cp:coreProperties>
</file>