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РАБОТА\Н П А\Постановления\№ 67 от 10.10.2013 Муниципальная программа\Изменения № 68 от 30.12.2015\"/>
    </mc:Choice>
  </mc:AlternateContent>
  <bookViews>
    <workbookView xWindow="0" yWindow="0" windowWidth="28800" windowHeight="12435"/>
  </bookViews>
  <sheets>
    <sheet name="приложение 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8" i="1" l="1"/>
  <c r="G189" i="1"/>
  <c r="G190" i="1"/>
  <c r="G185" i="1"/>
  <c r="G186" i="1"/>
  <c r="G187" i="1"/>
  <c r="G179" i="1"/>
  <c r="G180" i="1"/>
  <c r="G181" i="1"/>
  <c r="H180" i="1"/>
  <c r="H181" i="1"/>
  <c r="H182" i="1"/>
  <c r="G182" i="1" s="1"/>
  <c r="H183" i="1"/>
  <c r="G183" i="1" s="1"/>
  <c r="H184" i="1"/>
  <c r="G184" i="1" s="1"/>
  <c r="H179" i="1"/>
  <c r="I174" i="1"/>
  <c r="J174" i="1"/>
  <c r="G174" i="1" s="1"/>
  <c r="K174" i="1"/>
  <c r="L174" i="1"/>
  <c r="H174" i="1"/>
  <c r="I175" i="1"/>
  <c r="J175" i="1"/>
  <c r="K175" i="1"/>
  <c r="L175" i="1"/>
  <c r="H175" i="1"/>
  <c r="G176" i="1"/>
  <c r="G177" i="1"/>
  <c r="G178" i="1"/>
  <c r="G173" i="1"/>
  <c r="G175" i="1" l="1"/>
  <c r="J192" i="1"/>
  <c r="J193" i="1"/>
  <c r="J194" i="1"/>
  <c r="J195" i="1"/>
  <c r="J196" i="1"/>
  <c r="J191" i="1"/>
  <c r="J176" i="1"/>
  <c r="J177" i="1"/>
  <c r="J178" i="1"/>
  <c r="J173" i="1"/>
  <c r="J180" i="1"/>
  <c r="J181" i="1"/>
  <c r="J182" i="1"/>
  <c r="J183" i="1"/>
  <c r="J184" i="1"/>
  <c r="J179" i="1"/>
  <c r="J186" i="1"/>
  <c r="J185" i="1"/>
  <c r="L158" i="1"/>
  <c r="K158" i="1"/>
  <c r="K153" i="1" s="1"/>
  <c r="K152" i="1" s="1"/>
  <c r="J158" i="1"/>
  <c r="I158" i="1"/>
  <c r="H158" i="1"/>
  <c r="G158" i="1"/>
  <c r="G157" i="1"/>
  <c r="J120" i="1"/>
  <c r="J126" i="1"/>
  <c r="I126" i="1"/>
  <c r="I120" i="1"/>
  <c r="I142" i="1"/>
  <c r="I119" i="1"/>
  <c r="I153" i="1"/>
  <c r="I152" i="1" s="1"/>
  <c r="G156" i="1"/>
  <c r="G155" i="1"/>
  <c r="G154" i="1"/>
  <c r="L153" i="1"/>
  <c r="L152" i="1" s="1"/>
  <c r="H153" i="1"/>
  <c r="H152" i="1" s="1"/>
  <c r="J125" i="1"/>
  <c r="J119" i="1"/>
  <c r="J118" i="1"/>
  <c r="J117" i="1" s="1"/>
  <c r="G163" i="1"/>
  <c r="G162" i="1"/>
  <c r="G161" i="1"/>
  <c r="G160" i="1"/>
  <c r="L159" i="1"/>
  <c r="K159" i="1"/>
  <c r="J159" i="1"/>
  <c r="J153" i="1" s="1"/>
  <c r="J152" i="1" s="1"/>
  <c r="I159" i="1"/>
  <c r="H159" i="1"/>
  <c r="G159" i="1"/>
  <c r="J142" i="1"/>
  <c r="J136" i="1"/>
  <c r="I136" i="1"/>
  <c r="J68" i="1"/>
  <c r="G33" i="1"/>
  <c r="L32" i="1"/>
  <c r="K32" i="1"/>
  <c r="J32" i="1"/>
  <c r="I32" i="1"/>
  <c r="I19" i="1" s="1"/>
  <c r="H32" i="1"/>
  <c r="G32" i="1"/>
  <c r="L31" i="1"/>
  <c r="K31" i="1"/>
  <c r="J31" i="1"/>
  <c r="I31" i="1"/>
  <c r="H31" i="1"/>
  <c r="G31" i="1"/>
  <c r="J19" i="1"/>
  <c r="G153" i="1" l="1"/>
  <c r="G152" i="1" s="1"/>
  <c r="I208" i="1"/>
  <c r="G271" i="1"/>
  <c r="G270" i="1"/>
  <c r="G269" i="1"/>
  <c r="G268" i="1"/>
  <c r="L267" i="1"/>
  <c r="L266" i="1" s="1"/>
  <c r="K267" i="1"/>
  <c r="J267" i="1"/>
  <c r="J266" i="1" s="1"/>
  <c r="I267" i="1"/>
  <c r="I266" i="1" s="1"/>
  <c r="I238" i="1" s="1"/>
  <c r="I202" i="1" s="1"/>
  <c r="H267" i="1"/>
  <c r="K266" i="1"/>
  <c r="H266" i="1"/>
  <c r="I40" i="1"/>
  <c r="G267" i="1" l="1"/>
  <c r="G266" i="1" s="1"/>
  <c r="H208" i="1"/>
  <c r="J208" i="1"/>
  <c r="K208" i="1"/>
  <c r="L208" i="1"/>
  <c r="H209" i="1"/>
  <c r="I209" i="1"/>
  <c r="J209" i="1"/>
  <c r="K209" i="1"/>
  <c r="L209" i="1"/>
  <c r="H210" i="1"/>
  <c r="I210" i="1"/>
  <c r="J210" i="1"/>
  <c r="K210" i="1"/>
  <c r="L210" i="1"/>
  <c r="H211" i="1"/>
  <c r="I211" i="1"/>
  <c r="J211" i="1"/>
  <c r="K211" i="1"/>
  <c r="L211" i="1"/>
  <c r="H238" i="1"/>
  <c r="J238" i="1"/>
  <c r="K238" i="1"/>
  <c r="L238" i="1"/>
  <c r="H239" i="1"/>
  <c r="I239" i="1"/>
  <c r="J239" i="1"/>
  <c r="K239" i="1"/>
  <c r="L239" i="1"/>
  <c r="H240" i="1"/>
  <c r="I240" i="1"/>
  <c r="J240" i="1"/>
  <c r="K240" i="1"/>
  <c r="L240" i="1"/>
  <c r="H241" i="1"/>
  <c r="I241" i="1"/>
  <c r="J241" i="1"/>
  <c r="K241" i="1"/>
  <c r="L241" i="1"/>
  <c r="G217" i="1"/>
  <c r="G229" i="1"/>
  <c r="G234" i="1"/>
  <c r="G235" i="1"/>
  <c r="G265" i="1"/>
  <c r="G264" i="1"/>
  <c r="G263" i="1"/>
  <c r="G262" i="1"/>
  <c r="L261" i="1"/>
  <c r="L260" i="1" s="1"/>
  <c r="K261" i="1"/>
  <c r="J261" i="1"/>
  <c r="J260" i="1" s="1"/>
  <c r="I261" i="1"/>
  <c r="I260" i="1" s="1"/>
  <c r="H261" i="1"/>
  <c r="K260" i="1"/>
  <c r="G259" i="1"/>
  <c r="G258" i="1"/>
  <c r="G257" i="1"/>
  <c r="G256" i="1"/>
  <c r="L255" i="1"/>
  <c r="L254" i="1" s="1"/>
  <c r="K255" i="1"/>
  <c r="J255" i="1"/>
  <c r="J254" i="1" s="1"/>
  <c r="I255" i="1"/>
  <c r="I254" i="1" s="1"/>
  <c r="H255" i="1"/>
  <c r="K254" i="1"/>
  <c r="G253" i="1"/>
  <c r="G252" i="1"/>
  <c r="G251" i="1"/>
  <c r="G250" i="1"/>
  <c r="L249" i="1"/>
  <c r="L248" i="1" s="1"/>
  <c r="K249" i="1"/>
  <c r="K248" i="1" s="1"/>
  <c r="J249" i="1"/>
  <c r="J248" i="1" s="1"/>
  <c r="I249" i="1"/>
  <c r="I248" i="1" s="1"/>
  <c r="H249" i="1"/>
  <c r="H248" i="1" s="1"/>
  <c r="G247" i="1"/>
  <c r="G246" i="1"/>
  <c r="G240" i="1" s="1"/>
  <c r="G245" i="1"/>
  <c r="G244" i="1"/>
  <c r="L243" i="1"/>
  <c r="L242" i="1" s="1"/>
  <c r="K243" i="1"/>
  <c r="K242" i="1" s="1"/>
  <c r="J243" i="1"/>
  <c r="I243" i="1"/>
  <c r="H243" i="1"/>
  <c r="H242" i="1" s="1"/>
  <c r="J242" i="1"/>
  <c r="G233" i="1"/>
  <c r="G232" i="1"/>
  <c r="L231" i="1"/>
  <c r="L230" i="1" s="1"/>
  <c r="K231" i="1"/>
  <c r="J231" i="1"/>
  <c r="J230" i="1" s="1"/>
  <c r="I231" i="1"/>
  <c r="H231" i="1"/>
  <c r="K230" i="1"/>
  <c r="G228" i="1"/>
  <c r="G227" i="1"/>
  <c r="G226" i="1"/>
  <c r="L225" i="1"/>
  <c r="L224" i="1" s="1"/>
  <c r="K225" i="1"/>
  <c r="K224" i="1" s="1"/>
  <c r="J225" i="1"/>
  <c r="I225" i="1"/>
  <c r="I224" i="1" s="1"/>
  <c r="H225" i="1"/>
  <c r="H224" i="1" s="1"/>
  <c r="J224" i="1"/>
  <c r="G222" i="1"/>
  <c r="G221" i="1"/>
  <c r="G220" i="1"/>
  <c r="L219" i="1"/>
  <c r="L218" i="1" s="1"/>
  <c r="K219" i="1"/>
  <c r="J219" i="1"/>
  <c r="J218" i="1" s="1"/>
  <c r="I219" i="1"/>
  <c r="I218" i="1" s="1"/>
  <c r="H219" i="1"/>
  <c r="K218" i="1"/>
  <c r="G216" i="1"/>
  <c r="G215" i="1"/>
  <c r="G214" i="1"/>
  <c r="I213" i="1"/>
  <c r="I212" i="1" s="1"/>
  <c r="J213" i="1"/>
  <c r="K213" i="1"/>
  <c r="K212" i="1" s="1"/>
  <c r="L213" i="1"/>
  <c r="L212" i="1" s="1"/>
  <c r="H213" i="1"/>
  <c r="H212" i="1" s="1"/>
  <c r="J212" i="1"/>
  <c r="G211" i="1" l="1"/>
  <c r="L205" i="1"/>
  <c r="L277" i="1" s="1"/>
  <c r="J205" i="1"/>
  <c r="J277" i="1" s="1"/>
  <c r="L203" i="1"/>
  <c r="L275" i="1" s="1"/>
  <c r="J203" i="1"/>
  <c r="J275" i="1" s="1"/>
  <c r="I242" i="1"/>
  <c r="I237" i="1"/>
  <c r="G209" i="1"/>
  <c r="H207" i="1"/>
  <c r="I207" i="1"/>
  <c r="I201" i="1" s="1"/>
  <c r="I273" i="1" s="1"/>
  <c r="K207" i="1"/>
  <c r="K206" i="1" s="1"/>
  <c r="G208" i="1"/>
  <c r="G210" i="1"/>
  <c r="G238" i="1"/>
  <c r="G202" i="1" s="1"/>
  <c r="G274" i="1" s="1"/>
  <c r="G261" i="1"/>
  <c r="G260" i="1" s="1"/>
  <c r="G255" i="1"/>
  <c r="G254" i="1" s="1"/>
  <c r="J237" i="1"/>
  <c r="J236" i="1" s="1"/>
  <c r="G241" i="1"/>
  <c r="G205" i="1" s="1"/>
  <c r="G277" i="1" s="1"/>
  <c r="G239" i="1"/>
  <c r="L207" i="1"/>
  <c r="L206" i="1" s="1"/>
  <c r="J207" i="1"/>
  <c r="J206" i="1" s="1"/>
  <c r="I230" i="1"/>
  <c r="G231" i="1"/>
  <c r="L237" i="1"/>
  <c r="L236" i="1" s="1"/>
  <c r="H237" i="1"/>
  <c r="H236" i="1" s="1"/>
  <c r="H230" i="1"/>
  <c r="H254" i="1"/>
  <c r="H260" i="1"/>
  <c r="K237" i="1"/>
  <c r="K236" i="1" s="1"/>
  <c r="I236" i="1"/>
  <c r="G219" i="1"/>
  <c r="G218" i="1" s="1"/>
  <c r="H205" i="1"/>
  <c r="H277" i="1" s="1"/>
  <c r="H203" i="1"/>
  <c r="H275" i="1" s="1"/>
  <c r="I205" i="1"/>
  <c r="I277" i="1" s="1"/>
  <c r="K205" i="1"/>
  <c r="K277" i="1" s="1"/>
  <c r="K204" i="1"/>
  <c r="K276" i="1" s="1"/>
  <c r="H218" i="1"/>
  <c r="G225" i="1"/>
  <c r="G224" i="1" s="1"/>
  <c r="G243" i="1"/>
  <c r="G242" i="1" s="1"/>
  <c r="G249" i="1"/>
  <c r="G248" i="1" s="1"/>
  <c r="G213" i="1"/>
  <c r="G212" i="1" s="1"/>
  <c r="L202" i="1"/>
  <c r="L274" i="1" s="1"/>
  <c r="J202" i="1"/>
  <c r="J274" i="1" s="1"/>
  <c r="K203" i="1"/>
  <c r="K275" i="1" s="1"/>
  <c r="I203" i="1"/>
  <c r="I275" i="1" s="1"/>
  <c r="G204" i="1"/>
  <c r="G276" i="1" s="1"/>
  <c r="I204" i="1"/>
  <c r="I276" i="1" s="1"/>
  <c r="K202" i="1"/>
  <c r="K274" i="1" s="1"/>
  <c r="I274" i="1"/>
  <c r="H202" i="1"/>
  <c r="H274" i="1" s="1"/>
  <c r="H204" i="1"/>
  <c r="H276" i="1" s="1"/>
  <c r="J204" i="1"/>
  <c r="J276" i="1" s="1"/>
  <c r="L204" i="1"/>
  <c r="L276" i="1" s="1"/>
  <c r="H115" i="1"/>
  <c r="H168" i="1" s="1"/>
  <c r="I115" i="1"/>
  <c r="I168" i="1" s="1"/>
  <c r="J115" i="1"/>
  <c r="J168" i="1" s="1"/>
  <c r="K115" i="1"/>
  <c r="K168" i="1" s="1"/>
  <c r="L115" i="1"/>
  <c r="L168" i="1" s="1"/>
  <c r="H116" i="1"/>
  <c r="H169" i="1" s="1"/>
  <c r="I116" i="1"/>
  <c r="I169" i="1" s="1"/>
  <c r="J116" i="1"/>
  <c r="J169" i="1" s="1"/>
  <c r="K116" i="1"/>
  <c r="K169" i="1" s="1"/>
  <c r="L116" i="1"/>
  <c r="L169" i="1" s="1"/>
  <c r="G149" i="1"/>
  <c r="G150" i="1"/>
  <c r="G151" i="1"/>
  <c r="H148" i="1"/>
  <c r="H147" i="1" s="1"/>
  <c r="I148" i="1"/>
  <c r="J148" i="1"/>
  <c r="J147" i="1" s="1"/>
  <c r="K148" i="1"/>
  <c r="K147" i="1" s="1"/>
  <c r="L148" i="1"/>
  <c r="L147" i="1" s="1"/>
  <c r="I147" i="1"/>
  <c r="G144" i="1"/>
  <c r="G145" i="1"/>
  <c r="G146" i="1"/>
  <c r="G143" i="1"/>
  <c r="H141" i="1"/>
  <c r="I141" i="1"/>
  <c r="K141" i="1"/>
  <c r="L141" i="1"/>
  <c r="G138" i="1"/>
  <c r="G139" i="1"/>
  <c r="G140" i="1"/>
  <c r="G137" i="1"/>
  <c r="H135" i="1"/>
  <c r="I135" i="1"/>
  <c r="J135" i="1"/>
  <c r="K135" i="1"/>
  <c r="L135" i="1"/>
  <c r="G131" i="1"/>
  <c r="L130" i="1"/>
  <c r="K130" i="1"/>
  <c r="J130" i="1"/>
  <c r="I130" i="1"/>
  <c r="H130" i="1"/>
  <c r="G130" i="1"/>
  <c r="L129" i="1"/>
  <c r="K129" i="1"/>
  <c r="J129" i="1"/>
  <c r="I129" i="1"/>
  <c r="H129" i="1"/>
  <c r="G129" i="1"/>
  <c r="G125" i="1"/>
  <c r="H124" i="1"/>
  <c r="I124" i="1"/>
  <c r="J124" i="1"/>
  <c r="K124" i="1"/>
  <c r="L124" i="1"/>
  <c r="G124" i="1"/>
  <c r="H123" i="1"/>
  <c r="I123" i="1"/>
  <c r="J123" i="1"/>
  <c r="K123" i="1"/>
  <c r="L123" i="1"/>
  <c r="G123" i="1"/>
  <c r="I114" i="1"/>
  <c r="I167" i="1" s="1"/>
  <c r="J114" i="1"/>
  <c r="J167" i="1" s="1"/>
  <c r="K120" i="1"/>
  <c r="K114" i="1" s="1"/>
  <c r="K167" i="1" s="1"/>
  <c r="L120" i="1"/>
  <c r="L114" i="1" s="1"/>
  <c r="L167" i="1" s="1"/>
  <c r="H120" i="1"/>
  <c r="G121" i="1"/>
  <c r="G115" i="1" s="1"/>
  <c r="G168" i="1" s="1"/>
  <c r="G122" i="1"/>
  <c r="G116" i="1" s="1"/>
  <c r="G169" i="1" s="1"/>
  <c r="I113" i="1"/>
  <c r="I166" i="1" s="1"/>
  <c r="K119" i="1"/>
  <c r="L119" i="1"/>
  <c r="G106" i="1"/>
  <c r="H106" i="1"/>
  <c r="I106" i="1"/>
  <c r="J106" i="1"/>
  <c r="K106" i="1"/>
  <c r="L106" i="1"/>
  <c r="G107" i="1"/>
  <c r="H107" i="1"/>
  <c r="I107" i="1"/>
  <c r="J107" i="1"/>
  <c r="K107" i="1"/>
  <c r="L107" i="1"/>
  <c r="H92" i="1"/>
  <c r="I92" i="1"/>
  <c r="J92" i="1"/>
  <c r="K92" i="1"/>
  <c r="L92" i="1"/>
  <c r="H93" i="1"/>
  <c r="I93" i="1"/>
  <c r="J93" i="1"/>
  <c r="K93" i="1"/>
  <c r="L93" i="1"/>
  <c r="H94" i="1"/>
  <c r="I94" i="1"/>
  <c r="J94" i="1"/>
  <c r="K94" i="1"/>
  <c r="L94" i="1"/>
  <c r="H95" i="1"/>
  <c r="I95" i="1"/>
  <c r="J95" i="1"/>
  <c r="K95" i="1"/>
  <c r="L95" i="1"/>
  <c r="H97" i="1"/>
  <c r="H96" i="1" s="1"/>
  <c r="H90" i="1" s="1"/>
  <c r="I97" i="1"/>
  <c r="I91" i="1" s="1"/>
  <c r="J97" i="1"/>
  <c r="J96" i="1" s="1"/>
  <c r="J90" i="1" s="1"/>
  <c r="K97" i="1"/>
  <c r="K91" i="1" s="1"/>
  <c r="L97" i="1"/>
  <c r="L96" i="1" s="1"/>
  <c r="L90" i="1" s="1"/>
  <c r="G99" i="1"/>
  <c r="G93" i="1" s="1"/>
  <c r="G100" i="1"/>
  <c r="G94" i="1" s="1"/>
  <c r="G101" i="1"/>
  <c r="G95" i="1" s="1"/>
  <c r="G98" i="1"/>
  <c r="G92" i="1" s="1"/>
  <c r="H80" i="1"/>
  <c r="I80" i="1"/>
  <c r="J80" i="1"/>
  <c r="K80" i="1"/>
  <c r="L80" i="1"/>
  <c r="H81" i="1"/>
  <c r="I81" i="1"/>
  <c r="J81" i="1"/>
  <c r="K81" i="1"/>
  <c r="L81" i="1"/>
  <c r="H82" i="1"/>
  <c r="I82" i="1"/>
  <c r="J82" i="1"/>
  <c r="K82" i="1"/>
  <c r="L82" i="1"/>
  <c r="H83" i="1"/>
  <c r="I83" i="1"/>
  <c r="J83" i="1"/>
  <c r="K83" i="1"/>
  <c r="L83" i="1"/>
  <c r="H85" i="1"/>
  <c r="H84" i="1" s="1"/>
  <c r="H78" i="1" s="1"/>
  <c r="I85" i="1"/>
  <c r="I79" i="1" s="1"/>
  <c r="J85" i="1"/>
  <c r="J84" i="1" s="1"/>
  <c r="J78" i="1" s="1"/>
  <c r="K85" i="1"/>
  <c r="K79" i="1" s="1"/>
  <c r="L85" i="1"/>
  <c r="L84" i="1" s="1"/>
  <c r="L78" i="1" s="1"/>
  <c r="G87" i="1"/>
  <c r="G81" i="1" s="1"/>
  <c r="G88" i="1"/>
  <c r="G82" i="1" s="1"/>
  <c r="G89" i="1"/>
  <c r="G83" i="1" s="1"/>
  <c r="G86" i="1"/>
  <c r="G80" i="1" s="1"/>
  <c r="H68" i="1"/>
  <c r="I68" i="1"/>
  <c r="K68" i="1"/>
  <c r="L68" i="1"/>
  <c r="H69" i="1"/>
  <c r="I69" i="1"/>
  <c r="J69" i="1"/>
  <c r="K69" i="1"/>
  <c r="L69" i="1"/>
  <c r="H70" i="1"/>
  <c r="I70" i="1"/>
  <c r="J70" i="1"/>
  <c r="K70" i="1"/>
  <c r="L70" i="1"/>
  <c r="H71" i="1"/>
  <c r="I71" i="1"/>
  <c r="J71" i="1"/>
  <c r="K71" i="1"/>
  <c r="L71" i="1"/>
  <c r="G70" i="1"/>
  <c r="G71" i="1"/>
  <c r="H73" i="1"/>
  <c r="H72" i="1" s="1"/>
  <c r="H66" i="1" s="1"/>
  <c r="I73" i="1"/>
  <c r="I67" i="1" s="1"/>
  <c r="J73" i="1"/>
  <c r="J72" i="1" s="1"/>
  <c r="J66" i="1" s="1"/>
  <c r="K73" i="1"/>
  <c r="K67" i="1" s="1"/>
  <c r="L73" i="1"/>
  <c r="L72" i="1" s="1"/>
  <c r="L66" i="1" s="1"/>
  <c r="G74" i="1"/>
  <c r="G68" i="1" s="1"/>
  <c r="G75" i="1"/>
  <c r="G69" i="1" s="1"/>
  <c r="H56" i="1"/>
  <c r="I56" i="1"/>
  <c r="J56" i="1"/>
  <c r="K56" i="1"/>
  <c r="L56" i="1"/>
  <c r="H55" i="1"/>
  <c r="I55" i="1"/>
  <c r="J55" i="1"/>
  <c r="K55" i="1"/>
  <c r="L55" i="1"/>
  <c r="H54" i="1"/>
  <c r="I54" i="1"/>
  <c r="J54" i="1"/>
  <c r="K54" i="1"/>
  <c r="L54" i="1"/>
  <c r="H46" i="1"/>
  <c r="H45" i="1" s="1"/>
  <c r="H38" i="1" s="1"/>
  <c r="I46" i="1"/>
  <c r="J46" i="1"/>
  <c r="J45" i="1" s="1"/>
  <c r="J38" i="1" s="1"/>
  <c r="K46" i="1"/>
  <c r="K45" i="1" s="1"/>
  <c r="K38" i="1" s="1"/>
  <c r="L46" i="1"/>
  <c r="L45" i="1" s="1"/>
  <c r="L38" i="1" s="1"/>
  <c r="G48" i="1"/>
  <c r="G41" i="1" s="1"/>
  <c r="G49" i="1"/>
  <c r="G42" i="1" s="1"/>
  <c r="G50" i="1"/>
  <c r="G43" i="1" s="1"/>
  <c r="G47" i="1"/>
  <c r="G40" i="1" s="1"/>
  <c r="H43" i="1"/>
  <c r="I43" i="1"/>
  <c r="J43" i="1"/>
  <c r="K43" i="1"/>
  <c r="L43" i="1"/>
  <c r="H42" i="1"/>
  <c r="I42" i="1"/>
  <c r="J42" i="1"/>
  <c r="K42" i="1"/>
  <c r="L42" i="1"/>
  <c r="H41" i="1"/>
  <c r="I41" i="1"/>
  <c r="J41" i="1"/>
  <c r="K41" i="1"/>
  <c r="L41" i="1"/>
  <c r="H40" i="1"/>
  <c r="J40" i="1"/>
  <c r="K40" i="1"/>
  <c r="L40" i="1"/>
  <c r="G20" i="1"/>
  <c r="G21" i="1"/>
  <c r="G22" i="1"/>
  <c r="H19" i="1"/>
  <c r="I18" i="1"/>
  <c r="I17" i="1" s="1"/>
  <c r="K19" i="1"/>
  <c r="K18" i="1" s="1"/>
  <c r="K17" i="1" s="1"/>
  <c r="L19" i="1"/>
  <c r="L18" i="1" s="1"/>
  <c r="L17" i="1" s="1"/>
  <c r="H25" i="1"/>
  <c r="H24" i="1" s="1"/>
  <c r="I25" i="1"/>
  <c r="I24" i="1" s="1"/>
  <c r="J25" i="1"/>
  <c r="J24" i="1" s="1"/>
  <c r="K25" i="1"/>
  <c r="K24" i="1" s="1"/>
  <c r="L25" i="1"/>
  <c r="L24" i="1" s="1"/>
  <c r="G26" i="1"/>
  <c r="G19" i="1" s="1"/>
  <c r="H17" i="1"/>
  <c r="I200" i="1" l="1"/>
  <c r="I272" i="1" s="1"/>
  <c r="G203" i="1"/>
  <c r="G275" i="1" s="1"/>
  <c r="I45" i="1"/>
  <c r="I38" i="1" s="1"/>
  <c r="I39" i="1"/>
  <c r="I12" i="1" s="1"/>
  <c r="J201" i="1"/>
  <c r="K201" i="1"/>
  <c r="G230" i="1"/>
  <c r="G207" i="1"/>
  <c r="G237" i="1"/>
  <c r="L201" i="1"/>
  <c r="G236" i="1"/>
  <c r="I206" i="1"/>
  <c r="H201" i="1"/>
  <c r="H206" i="1"/>
  <c r="L118" i="1"/>
  <c r="L117" i="1" s="1"/>
  <c r="L111" i="1" s="1"/>
  <c r="L164" i="1" s="1"/>
  <c r="J111" i="1"/>
  <c r="J164" i="1" s="1"/>
  <c r="G120" i="1"/>
  <c r="G114" i="1" s="1"/>
  <c r="G167" i="1" s="1"/>
  <c r="K63" i="1"/>
  <c r="I63" i="1"/>
  <c r="L62" i="1"/>
  <c r="L104" i="1" s="1"/>
  <c r="J62" i="1"/>
  <c r="J104" i="1" s="1"/>
  <c r="H62" i="1"/>
  <c r="H104" i="1" s="1"/>
  <c r="K118" i="1"/>
  <c r="K117" i="1" s="1"/>
  <c r="K111" i="1" s="1"/>
  <c r="K164" i="1" s="1"/>
  <c r="G142" i="1"/>
  <c r="G141" i="1" s="1"/>
  <c r="L113" i="1"/>
  <c r="L166" i="1" s="1"/>
  <c r="J113" i="1"/>
  <c r="J166" i="1" s="1"/>
  <c r="G136" i="1"/>
  <c r="G135" i="1" s="1"/>
  <c r="H114" i="1"/>
  <c r="H167" i="1" s="1"/>
  <c r="K113" i="1"/>
  <c r="K166" i="1" s="1"/>
  <c r="H118" i="1"/>
  <c r="H117" i="1" s="1"/>
  <c r="H111" i="1" s="1"/>
  <c r="H164" i="1" s="1"/>
  <c r="I118" i="1"/>
  <c r="H113" i="1"/>
  <c r="H166" i="1" s="1"/>
  <c r="G119" i="1"/>
  <c r="G118" i="1" s="1"/>
  <c r="G148" i="1"/>
  <c r="G147" i="1" s="1"/>
  <c r="G62" i="1"/>
  <c r="G104" i="1" s="1"/>
  <c r="K61" i="1"/>
  <c r="K60" i="1" s="1"/>
  <c r="K102" i="1" s="1"/>
  <c r="I61" i="1"/>
  <c r="I103" i="1" s="1"/>
  <c r="K62" i="1"/>
  <c r="K104" i="1" s="1"/>
  <c r="I62" i="1"/>
  <c r="I104" i="1" s="1"/>
  <c r="J79" i="1"/>
  <c r="I96" i="1"/>
  <c r="I90" i="1" s="1"/>
  <c r="J67" i="1"/>
  <c r="L63" i="1"/>
  <c r="J63" i="1"/>
  <c r="H63" i="1"/>
  <c r="L79" i="1"/>
  <c r="H79" i="1"/>
  <c r="K96" i="1"/>
  <c r="K90" i="1" s="1"/>
  <c r="I60" i="1"/>
  <c r="I102" i="1" s="1"/>
  <c r="G63" i="1"/>
  <c r="G105" i="1" s="1"/>
  <c r="G85" i="1"/>
  <c r="K84" i="1"/>
  <c r="K78" i="1" s="1"/>
  <c r="I84" i="1"/>
  <c r="I78" i="1" s="1"/>
  <c r="L91" i="1"/>
  <c r="J91" i="1"/>
  <c r="H91" i="1"/>
  <c r="L67" i="1"/>
  <c r="H67" i="1"/>
  <c r="G97" i="1"/>
  <c r="G73" i="1"/>
  <c r="K72" i="1"/>
  <c r="K66" i="1" s="1"/>
  <c r="I72" i="1"/>
  <c r="I66" i="1" s="1"/>
  <c r="J13" i="1"/>
  <c r="J39" i="1"/>
  <c r="J18" i="1"/>
  <c r="J17" i="1" s="1"/>
  <c r="L39" i="1"/>
  <c r="H39" i="1"/>
  <c r="H12" i="1" s="1"/>
  <c r="H52" i="1" s="1"/>
  <c r="G25" i="1"/>
  <c r="G24" i="1" s="1"/>
  <c r="G14" i="1"/>
  <c r="K39" i="1"/>
  <c r="K12" i="1" s="1"/>
  <c r="L13" i="1"/>
  <c r="H13" i="1"/>
  <c r="G46" i="1"/>
  <c r="K13" i="1"/>
  <c r="I13" i="1"/>
  <c r="G13" i="1"/>
  <c r="G18" i="1"/>
  <c r="L12" i="1"/>
  <c r="G15" i="1"/>
  <c r="G16" i="1"/>
  <c r="J112" i="1" l="1"/>
  <c r="J165" i="1" s="1"/>
  <c r="H200" i="1"/>
  <c r="H272" i="1" s="1"/>
  <c r="H273" i="1"/>
  <c r="J200" i="1"/>
  <c r="J272" i="1" s="1"/>
  <c r="J273" i="1"/>
  <c r="L200" i="1"/>
  <c r="L272" i="1" s="1"/>
  <c r="L273" i="1"/>
  <c r="K200" i="1"/>
  <c r="K272" i="1" s="1"/>
  <c r="K273" i="1"/>
  <c r="G56" i="1"/>
  <c r="G283" i="1"/>
  <c r="L53" i="1"/>
  <c r="L280" i="1"/>
  <c r="J105" i="1"/>
  <c r="J281" i="1"/>
  <c r="I105" i="1"/>
  <c r="I281" i="1"/>
  <c r="G55" i="1"/>
  <c r="G282" i="1"/>
  <c r="K53" i="1"/>
  <c r="K280" i="1"/>
  <c r="H53" i="1"/>
  <c r="H280" i="1"/>
  <c r="G54" i="1"/>
  <c r="G281" i="1"/>
  <c r="H11" i="1"/>
  <c r="H51" i="1" s="1"/>
  <c r="J53" i="1"/>
  <c r="J280" i="1"/>
  <c r="H105" i="1"/>
  <c r="H281" i="1"/>
  <c r="L105" i="1"/>
  <c r="L281" i="1"/>
  <c r="K105" i="1"/>
  <c r="K281" i="1"/>
  <c r="G53" i="1"/>
  <c r="I53" i="1"/>
  <c r="I280" i="1"/>
  <c r="G201" i="1"/>
  <c r="G206" i="1"/>
  <c r="H61" i="1"/>
  <c r="H103" i="1" s="1"/>
  <c r="L112" i="1"/>
  <c r="L165" i="1" s="1"/>
  <c r="K112" i="1"/>
  <c r="K165" i="1" s="1"/>
  <c r="H112" i="1"/>
  <c r="H165" i="1" s="1"/>
  <c r="I112" i="1"/>
  <c r="I165" i="1" s="1"/>
  <c r="I117" i="1"/>
  <c r="I111" i="1" s="1"/>
  <c r="I164" i="1" s="1"/>
  <c r="J61" i="1"/>
  <c r="J103" i="1" s="1"/>
  <c r="K103" i="1"/>
  <c r="G112" i="1"/>
  <c r="G165" i="1" s="1"/>
  <c r="G117" i="1"/>
  <c r="G111" i="1" s="1"/>
  <c r="G164" i="1" s="1"/>
  <c r="G113" i="1"/>
  <c r="G166" i="1" s="1"/>
  <c r="L61" i="1"/>
  <c r="L279" i="1" s="1"/>
  <c r="L278" i="1" s="1"/>
  <c r="G79" i="1"/>
  <c r="G84" i="1"/>
  <c r="G78" i="1" s="1"/>
  <c r="G91" i="1"/>
  <c r="G96" i="1"/>
  <c r="G90" i="1" s="1"/>
  <c r="J12" i="1"/>
  <c r="G67" i="1"/>
  <c r="G72" i="1"/>
  <c r="G66" i="1" s="1"/>
  <c r="K11" i="1"/>
  <c r="K51" i="1" s="1"/>
  <c r="K52" i="1"/>
  <c r="L11" i="1"/>
  <c r="L51" i="1" s="1"/>
  <c r="L52" i="1"/>
  <c r="G45" i="1"/>
  <c r="G38" i="1" s="1"/>
  <c r="G39" i="1"/>
  <c r="G12" i="1" s="1"/>
  <c r="I11" i="1"/>
  <c r="I52" i="1"/>
  <c r="G17" i="1"/>
  <c r="G200" i="1" l="1"/>
  <c r="G272" i="1" s="1"/>
  <c r="G273" i="1"/>
  <c r="I279" i="1"/>
  <c r="I278" i="1" s="1"/>
  <c r="G280" i="1"/>
  <c r="H279" i="1"/>
  <c r="H278" i="1" s="1"/>
  <c r="J11" i="1"/>
  <c r="J51" i="1" s="1"/>
  <c r="J279" i="1"/>
  <c r="J278" i="1" s="1"/>
  <c r="K279" i="1"/>
  <c r="K278" i="1" s="1"/>
  <c r="G52" i="1"/>
  <c r="H60" i="1"/>
  <c r="H102" i="1" s="1"/>
  <c r="J60" i="1"/>
  <c r="J102" i="1" s="1"/>
  <c r="J52" i="1"/>
  <c r="G61" i="1"/>
  <c r="G279" i="1" s="1"/>
  <c r="G278" i="1" s="1"/>
  <c r="L103" i="1"/>
  <c r="L60" i="1"/>
  <c r="L102" i="1" s="1"/>
  <c r="G11" i="1"/>
  <c r="G51" i="1" s="1"/>
  <c r="I51" i="1"/>
  <c r="G60" i="1" l="1"/>
  <c r="G102" i="1" s="1"/>
  <c r="G103" i="1"/>
  <c r="J141" i="1" l="1"/>
</calcChain>
</file>

<file path=xl/sharedStrings.xml><?xml version="1.0" encoding="utf-8"?>
<sst xmlns="http://schemas.openxmlformats.org/spreadsheetml/2006/main" count="366" uniqueCount="114">
  <si>
    <t>№ п/п</t>
  </si>
  <si>
    <t xml:space="preserve">Наименование
мероприятия муници-пальной  программы
</t>
  </si>
  <si>
    <t>Срок реализа-ции мероприя-тия муници-пальной про-граммы</t>
  </si>
  <si>
    <t xml:space="preserve">c
 (год)
</t>
  </si>
  <si>
    <t xml:space="preserve">по
( год)
</t>
  </si>
  <si>
    <t>Ответственный исполнитель за реализацию мероприятия муниципаль-ной программы &lt;**&gt;</t>
  </si>
  <si>
    <t>Объем финансирования мероприятия муниципальной программы (рублей)</t>
  </si>
  <si>
    <t>Источник фи-нансирования</t>
  </si>
  <si>
    <t>Всего</t>
  </si>
  <si>
    <t>в том числе по годам реализации муниципальной про-граммы</t>
  </si>
  <si>
    <t>Целевые индикаторы реализации мероприятия (группы ме-роприятий) муниципальной программы &lt;*****&gt;</t>
  </si>
  <si>
    <t>Единица измерения</t>
  </si>
  <si>
    <t>Значение</t>
  </si>
  <si>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Покровского сельского поселения Омского муниципаль-ного района Омской области</t>
  </si>
  <si>
    <t>Задача 1 муниципальной программы – Обеспечение стабилизации функционирования отрасли жилищно-коммунального хозяйства на территории Покровского сельского поселения Омского муниципального района Омской области</t>
  </si>
  <si>
    <t>Подпрограмма 1 – 1.  «Развитие жилищно-коммунального хозяйства Покровского сельского поселения Омского муниципального района Омской области на 2014-2018 годы».</t>
  </si>
  <si>
    <t>Цель подпрограммы 1 муниципальной программы – Улучшение качества жизни населения Покровского сельского поселения предоставления услуг по благоустройству</t>
  </si>
  <si>
    <t>Задача 1 подпрограммы 1 муниципальной программы – повышение качества предоставляемых муниципальных услуг в сфере жилищно – коммунального хозяйства.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</si>
  <si>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</si>
  <si>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</si>
  <si>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</si>
  <si>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</si>
  <si>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</si>
  <si>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</si>
  <si>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благоустройство</t>
  </si>
  <si>
    <t>Мероприятие 1 – мероприятия по организации уличного освещения</t>
  </si>
  <si>
    <t>Мероприятие 2 – мероприятия по организации и содержанию мест захоронения;</t>
  </si>
  <si>
    <t>Основное мероприятие – коммунальное хозяйство</t>
  </si>
  <si>
    <t>Мероприятие 1 – мероприятия в области коммунального хозяйства</t>
  </si>
  <si>
    <t>Итого по подпрограмме 1 муниципальной программы</t>
  </si>
  <si>
    <t>Задача 2 муниципальной программы - Развитие муниципальных услуг в сфере культурно-досуговой деятельности, молодежной политики, физической культуры и спорта;</t>
  </si>
  <si>
    <t>Цель подпрограммы 2 муниципальной программы - Повышение качества предоставляемых муниципальных услуг в социально-культурной сфере</t>
  </si>
  <si>
    <t>Задача 1 подпрограммы 2 муниципальной программы - Развитие муниципальных услуг в сфере физической культуры и спорта, социальной поддержки.</t>
  </si>
  <si>
    <t>Основное мероприятие  – Развитие муниципальных услуг в сфере культурно-досуговой деятельности.</t>
  </si>
  <si>
    <t>Мероприятие 1 - организация и проведение областных, районных и сельских культурных мероприятий.</t>
  </si>
  <si>
    <t>Мероприятие 1 - организация, проведение и участие в областных, районных и сельских спортивных мероприятиях, соревнованиях и праздниках</t>
  </si>
  <si>
    <t>2.3.</t>
  </si>
  <si>
    <t>Основное мероприятие - формирование условий для осуществления социальной поддержки граждан.</t>
  </si>
  <si>
    <t>Мероприятие 1 - осуществление мероприятий по предоставлению доплат к пенсиям муниципальных служащих</t>
  </si>
  <si>
    <t>Итого по подпрограмме 2 муниципальной программы</t>
  </si>
  <si>
    <t>Задача 3 муниципальной программы - Совершенствование муниципальной политики в сферах деятельности, относящихся к компетенции Администрации.</t>
  </si>
  <si>
    <t>Подпрограмма 3 - Совершенствование муниципальной политики в сферах деятельности, относящихся к компетенции Администрации.</t>
  </si>
  <si>
    <t>Цель подпрограммы 3 муниципальной программы -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</si>
  <si>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- Совершенствование муниципальной политики в сферах деятельности, относящихся к компетенции Администрации.</t>
  </si>
  <si>
    <t>Основное мероприятие – Повышение эффективности деятельности Администрации Покровского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</si>
  <si>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</si>
  <si>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>Мероприятие 2 - обеспечение выполнения функций казенных учреждений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</si>
  <si>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</si>
  <si>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формирование и использование средств резервных фондов</t>
  </si>
  <si>
    <t>Мероприятие 5 – обеспечение проведения выборов и референдумов</t>
  </si>
  <si>
    <t>Итого по подпрограмме 3 муниципальной программы</t>
  </si>
  <si>
    <t>Задача 4 муниципальной программы Повышение качества предоставляемых муниципальных услуг в сфере дорожного хозяйства</t>
  </si>
  <si>
    <t>Подпрограмма 4 - Поддержка дорожного хозяйства Покровского сельского поселения Омского муниципального района Омской области на 2014-2018 годы</t>
  </si>
  <si>
    <t>Цель подпрограммы 4 муниципальной программы -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значения.</t>
  </si>
  <si>
    <t>Задача 1 подпрограммы 4 муниципальной программы - Повышение качества предоставляемых муниципальных услуг в сфере дорожного хозяйства</t>
  </si>
  <si>
    <t>Основное мероприятие – содержание автомобильных дорог общего пользования</t>
  </si>
  <si>
    <t>Итого по подпрограмме 4 муниципальной программы</t>
  </si>
  <si>
    <t>ВСЕГО по муниципальной программе</t>
  </si>
  <si>
    <t>Основное мероприятие - развитие физической культуры и спорта в поселении.</t>
  </si>
  <si>
    <t>1.1.</t>
  </si>
  <si>
    <t>Наименование</t>
  </si>
  <si>
    <t>в том числе по годам реализации муниципальной программы</t>
  </si>
  <si>
    <t>1.1.1</t>
  </si>
  <si>
    <t>1.1.2</t>
  </si>
  <si>
    <t>1.2</t>
  </si>
  <si>
    <t>1.2.1.</t>
  </si>
  <si>
    <t>Подпрограмма 2 - 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 на 2014-2018 годы</t>
  </si>
  <si>
    <t>2.1</t>
  </si>
  <si>
    <t>2.1.1</t>
  </si>
  <si>
    <t>2.2</t>
  </si>
  <si>
    <t>2.2.1</t>
  </si>
  <si>
    <t>2.3.1</t>
  </si>
  <si>
    <t>3.1</t>
  </si>
  <si>
    <t>3.1.1</t>
  </si>
  <si>
    <t>3.1.2</t>
  </si>
  <si>
    <t>3.1.3</t>
  </si>
  <si>
    <t>3.1.4</t>
  </si>
  <si>
    <t>3.1.5</t>
  </si>
  <si>
    <t>4.1.</t>
  </si>
  <si>
    <t>4.1.1</t>
  </si>
  <si>
    <t>5</t>
  </si>
  <si>
    <t>5.1</t>
  </si>
  <si>
    <t>5.1.2</t>
  </si>
  <si>
    <t>5.1.3</t>
  </si>
  <si>
    <t>5.1.4</t>
  </si>
  <si>
    <t>5.1.6</t>
  </si>
  <si>
    <t>5.2</t>
  </si>
  <si>
    <t>5.2.1</t>
  </si>
  <si>
    <t>5.2.2</t>
  </si>
  <si>
    <t>5.2.3</t>
  </si>
  <si>
    <t>5.2.4</t>
  </si>
  <si>
    <t xml:space="preserve">Задача 5 муниципальной программы Организация мероприятий по осуществлению части переданных полномочий </t>
  </si>
  <si>
    <t>Подпрограмма 5 - Организация мероприятий по осуществлению части переданных полномочий в Покровском сельском поселении Омского муниципального района Омской области на 2015 год</t>
  </si>
  <si>
    <t>Цель подпрограммы 5 муниципальной программы - Создание необходимых условий для осуществления части переданных полномочий</t>
  </si>
  <si>
    <t xml:space="preserve">Задача 1 программы 5 муниципальной программы- Организация мероприятий по осуществлению части переданных полномочий </t>
  </si>
  <si>
    <t>Мероприятие 1 - организация ремонта автомобильных дорог местного значения.</t>
  </si>
  <si>
    <t>Основное мероприятие - осуществление части полномочий по решению вопросов местного значения в соответствии с заключенными соглашениями</t>
  </si>
  <si>
    <t>Мероприятие 2 - выполнение части полномочий в сфере градостроительной деятельности</t>
  </si>
  <si>
    <t>Мероприятие 3 - выполнение части полномочий в сфере сохранения, испрльзования и популяризации объектов культурного наследия</t>
  </si>
  <si>
    <t>Мероприятие 4 - выполнение части полномочий в сфере дорожной деятельности</t>
  </si>
  <si>
    <t>Мероприятие 6- выполнение части полномочий в сфере водоснабжения населения и водоотведения</t>
  </si>
  <si>
    <t>Основное мероприятие - Реализация отдельных полномочий по решению вопросов местного значения</t>
  </si>
  <si>
    <t>Мероприятие 1 - осуществление мероприятий в сфере градостроительной деятельности</t>
  </si>
  <si>
    <t>Мероприятие 2 - осуществление мероприятий в сфере дорожной деятельности</t>
  </si>
  <si>
    <t>Мероприятие 3 - осуществление мероприятий в сфере культуры</t>
  </si>
  <si>
    <t>Мероприятие 4 - осуществление мероприятий по водоснабжению населения и водоотведению</t>
  </si>
  <si>
    <t>Итого по подпрограмме 5 муниципальной программы</t>
  </si>
  <si>
    <t>5.2.5</t>
  </si>
  <si>
    <t>3.1.6</t>
  </si>
  <si>
    <t>3.1.7</t>
  </si>
  <si>
    <t>Мероприятие 7 - участие в предупреждении и ликвидации последствий чрезвычайных ситуаций в  Покровском сельском поселении</t>
  </si>
  <si>
    <t>Мероприятие 6 - организация и обеспечение мероприятий по решению других вопросов (общих) вопросов муниципального значения</t>
  </si>
  <si>
    <t>Мероприятие 4 - осуществление мероприятий по водоснабжению населения и водоотведения</t>
  </si>
  <si>
    <t xml:space="preserve">Приложение 7 к постановлению
Покровского сельского поселения
Омского муниципального района 
Омской области от 30.12.2015 № 68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</si>
</sst>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3"/>
  <sheetViews>
    <sheetView tabSelected="1" topLeftCell="A262" zoomScale="70" zoomScaleNormal="70" workbookViewId="0">
      <selection activeCell="K189" sqref="K189"/>
    </sheetView>
  </sheetViews>
  <sheetFormatPr defaultRowHeight="15" x14ac:dyDescent="0.25"/>
  <cols>
    <col min="1" max="1" width="13.5703125" customWidth="1"/>
    <col min="2" max="2" width="21.42578125" customWidth="1"/>
    <col min="3" max="3" width="9.140625" customWidth="1"/>
    <col min="6" max="6" width="24.7109375" customWidth="1"/>
    <col min="7" max="7" width="14.5703125" customWidth="1"/>
    <col min="8" max="8" width="13.85546875" customWidth="1"/>
    <col min="9" max="9" width="15" style="16" customWidth="1"/>
    <col min="10" max="10" width="13.42578125" style="16" customWidth="1"/>
    <col min="11" max="11" width="15" customWidth="1"/>
    <col min="12" max="12" width="16.140625" customWidth="1"/>
    <col min="14" max="14" width="10.42578125" customWidth="1"/>
  </cols>
  <sheetData>
    <row r="1" spans="1:20" ht="90.75" customHeight="1" x14ac:dyDescent="0.25">
      <c r="O1" s="74" t="s">
        <v>113</v>
      </c>
      <c r="P1" s="75"/>
      <c r="Q1" s="75"/>
      <c r="R1" s="75"/>
      <c r="S1" s="75"/>
      <c r="T1" s="75"/>
    </row>
    <row r="2" spans="1:20" ht="54" customHeight="1" x14ac:dyDescent="0.25">
      <c r="A2" s="29" t="s">
        <v>0</v>
      </c>
      <c r="B2" s="29" t="s">
        <v>1</v>
      </c>
      <c r="C2" s="29" t="s">
        <v>2</v>
      </c>
      <c r="D2" s="29"/>
      <c r="E2" s="29" t="s">
        <v>5</v>
      </c>
      <c r="F2" s="29" t="s">
        <v>6</v>
      </c>
      <c r="G2" s="29"/>
      <c r="H2" s="29"/>
      <c r="I2" s="29"/>
      <c r="J2" s="29"/>
      <c r="K2" s="29"/>
      <c r="L2" s="29"/>
      <c r="M2" s="29" t="s">
        <v>10</v>
      </c>
      <c r="N2" s="29"/>
      <c r="O2" s="29"/>
      <c r="P2" s="29"/>
      <c r="Q2" s="29"/>
      <c r="R2" s="29"/>
      <c r="S2" s="29"/>
      <c r="T2" s="29"/>
    </row>
    <row r="3" spans="1:20" ht="60" customHeight="1" x14ac:dyDescent="0.25">
      <c r="A3" s="29"/>
      <c r="B3" s="29"/>
      <c r="C3" s="29" t="s">
        <v>3</v>
      </c>
      <c r="D3" s="29" t="s">
        <v>4</v>
      </c>
      <c r="E3" s="29"/>
      <c r="F3" s="29" t="s">
        <v>7</v>
      </c>
      <c r="G3" s="29" t="s">
        <v>8</v>
      </c>
      <c r="H3" s="29" t="s">
        <v>9</v>
      </c>
      <c r="I3" s="29"/>
      <c r="J3" s="29"/>
      <c r="K3" s="29"/>
      <c r="L3" s="29"/>
      <c r="M3" s="29" t="s">
        <v>60</v>
      </c>
      <c r="N3" s="29" t="s">
        <v>11</v>
      </c>
      <c r="O3" s="29" t="s">
        <v>12</v>
      </c>
      <c r="P3" s="29"/>
      <c r="Q3" s="29"/>
      <c r="R3" s="29"/>
      <c r="S3" s="29"/>
      <c r="T3" s="29"/>
    </row>
    <row r="4" spans="1:20" ht="27" customHeight="1" x14ac:dyDescent="0.25">
      <c r="A4" s="29"/>
      <c r="B4" s="29"/>
      <c r="C4" s="29"/>
      <c r="D4" s="29"/>
      <c r="E4" s="29"/>
      <c r="F4" s="29"/>
      <c r="G4" s="29"/>
      <c r="H4" s="30">
        <v>2014</v>
      </c>
      <c r="I4" s="32">
        <v>2015</v>
      </c>
      <c r="J4" s="32">
        <v>2016</v>
      </c>
      <c r="K4" s="33">
        <v>2017</v>
      </c>
      <c r="L4" s="33">
        <v>2018</v>
      </c>
      <c r="M4" s="29"/>
      <c r="N4" s="29"/>
      <c r="O4" s="29" t="s">
        <v>8</v>
      </c>
      <c r="P4" s="29" t="s">
        <v>61</v>
      </c>
      <c r="Q4" s="29"/>
      <c r="R4" s="29"/>
      <c r="S4" s="29"/>
      <c r="T4" s="29"/>
    </row>
    <row r="5" spans="1:20" ht="23.25" customHeight="1" x14ac:dyDescent="0.25">
      <c r="A5" s="29"/>
      <c r="B5" s="29"/>
      <c r="C5" s="29"/>
      <c r="D5" s="29"/>
      <c r="E5" s="29"/>
      <c r="F5" s="29"/>
      <c r="G5" s="29"/>
      <c r="H5" s="31"/>
      <c r="I5" s="32"/>
      <c r="J5" s="32"/>
      <c r="K5" s="33"/>
      <c r="L5" s="33"/>
      <c r="M5" s="29"/>
      <c r="N5" s="29"/>
      <c r="O5" s="29"/>
      <c r="P5" s="1">
        <v>2014</v>
      </c>
      <c r="Q5" s="1">
        <v>2015</v>
      </c>
      <c r="R5" s="1">
        <v>2016</v>
      </c>
      <c r="S5" s="1">
        <v>2017</v>
      </c>
      <c r="T5" s="1">
        <v>2018</v>
      </c>
    </row>
    <row r="6" spans="1:20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17">
        <v>9</v>
      </c>
      <c r="J6" s="17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</row>
    <row r="7" spans="1:20" x14ac:dyDescent="0.25">
      <c r="A7" s="34" t="s">
        <v>13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1.5" customHeight="1" x14ac:dyDescent="0.25">
      <c r="A8" s="35" t="s">
        <v>14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</row>
    <row r="9" spans="1:20" ht="16.5" customHeight="1" x14ac:dyDescent="0.25">
      <c r="A9" s="35" t="s">
        <v>15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</row>
    <row r="10" spans="1:20" ht="16.5" customHeight="1" x14ac:dyDescent="0.25">
      <c r="A10" s="35" t="s">
        <v>16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</row>
    <row r="11" spans="1:20" ht="42.75" customHeight="1" x14ac:dyDescent="0.25">
      <c r="A11" s="29">
        <v>1</v>
      </c>
      <c r="B11" s="35" t="s">
        <v>17</v>
      </c>
      <c r="C11" s="35"/>
      <c r="D11" s="35"/>
      <c r="E11" s="35"/>
      <c r="F11" s="1" t="s">
        <v>18</v>
      </c>
      <c r="G11" s="3">
        <f>SUM(H11:L11)</f>
        <v>1066683.28</v>
      </c>
      <c r="H11" s="3">
        <f>H12</f>
        <v>813078.29</v>
      </c>
      <c r="I11" s="18">
        <f t="shared" ref="I11:L11" si="0">I12</f>
        <v>7116.51</v>
      </c>
      <c r="J11" s="18">
        <f t="shared" si="0"/>
        <v>15744.48</v>
      </c>
      <c r="K11" s="3">
        <f t="shared" si="0"/>
        <v>130744</v>
      </c>
      <c r="L11" s="3">
        <f t="shared" si="0"/>
        <v>100000</v>
      </c>
      <c r="M11" s="29"/>
      <c r="N11" s="29"/>
      <c r="O11" s="29"/>
      <c r="P11" s="29"/>
      <c r="Q11" s="29"/>
      <c r="R11" s="29"/>
      <c r="S11" s="29"/>
      <c r="T11" s="29"/>
    </row>
    <row r="12" spans="1:20" ht="35.25" customHeight="1" x14ac:dyDescent="0.25">
      <c r="A12" s="29"/>
      <c r="B12" s="35"/>
      <c r="C12" s="35"/>
      <c r="D12" s="35"/>
      <c r="E12" s="35"/>
      <c r="F12" s="1" t="s">
        <v>19</v>
      </c>
      <c r="G12" s="3">
        <f>G18+G39</f>
        <v>1082427.76</v>
      </c>
      <c r="H12" s="3">
        <f t="shared" ref="H12:L12" si="1">H18+H39</f>
        <v>813078.29</v>
      </c>
      <c r="I12" s="18">
        <f t="shared" si="1"/>
        <v>7116.51</v>
      </c>
      <c r="J12" s="18">
        <f t="shared" si="1"/>
        <v>15744.48</v>
      </c>
      <c r="K12" s="3">
        <f t="shared" si="1"/>
        <v>130744</v>
      </c>
      <c r="L12" s="3">
        <f t="shared" si="1"/>
        <v>100000</v>
      </c>
      <c r="M12" s="29"/>
      <c r="N12" s="29"/>
      <c r="O12" s="29"/>
      <c r="P12" s="29"/>
      <c r="Q12" s="29"/>
      <c r="R12" s="29"/>
      <c r="S12" s="29"/>
      <c r="T12" s="29"/>
    </row>
    <row r="13" spans="1:20" ht="39" customHeight="1" x14ac:dyDescent="0.25">
      <c r="A13" s="29"/>
      <c r="B13" s="35"/>
      <c r="C13" s="35"/>
      <c r="D13" s="35"/>
      <c r="E13" s="35"/>
      <c r="F13" s="1" t="s">
        <v>20</v>
      </c>
      <c r="G13" s="3">
        <f>G19+G40</f>
        <v>1066683.28</v>
      </c>
      <c r="H13" s="3">
        <f t="shared" ref="H13:L13" si="2">H19+H40</f>
        <v>813078.29</v>
      </c>
      <c r="I13" s="18">
        <f t="shared" si="2"/>
        <v>7116.51</v>
      </c>
      <c r="J13" s="18">
        <f t="shared" si="2"/>
        <v>15744.48</v>
      </c>
      <c r="K13" s="3">
        <f t="shared" si="2"/>
        <v>130744</v>
      </c>
      <c r="L13" s="3">
        <f t="shared" si="2"/>
        <v>100000</v>
      </c>
      <c r="M13" s="29"/>
      <c r="N13" s="29"/>
      <c r="O13" s="29"/>
      <c r="P13" s="29"/>
      <c r="Q13" s="29"/>
      <c r="R13" s="29"/>
      <c r="S13" s="29"/>
      <c r="T13" s="29"/>
    </row>
    <row r="14" spans="1:20" ht="33" customHeight="1" x14ac:dyDescent="0.25">
      <c r="A14" s="29"/>
      <c r="B14" s="35"/>
      <c r="C14" s="35"/>
      <c r="D14" s="35"/>
      <c r="E14" s="35"/>
      <c r="F14" s="1" t="s">
        <v>21</v>
      </c>
      <c r="G14" s="3">
        <f>G20+G41</f>
        <v>15744.48</v>
      </c>
      <c r="H14" s="3">
        <v>0</v>
      </c>
      <c r="I14" s="18">
        <v>0</v>
      </c>
      <c r="J14" s="18">
        <v>0</v>
      </c>
      <c r="K14" s="3">
        <v>0</v>
      </c>
      <c r="L14" s="3">
        <v>0</v>
      </c>
      <c r="M14" s="29"/>
      <c r="N14" s="29"/>
      <c r="O14" s="29"/>
      <c r="P14" s="29"/>
      <c r="Q14" s="29"/>
      <c r="R14" s="29"/>
      <c r="S14" s="29"/>
      <c r="T14" s="29"/>
    </row>
    <row r="15" spans="1:20" ht="30.75" customHeight="1" x14ac:dyDescent="0.25">
      <c r="A15" s="29"/>
      <c r="B15" s="35"/>
      <c r="C15" s="35"/>
      <c r="D15" s="35"/>
      <c r="E15" s="35"/>
      <c r="F15" s="1" t="s">
        <v>22</v>
      </c>
      <c r="G15" s="3">
        <f t="shared" ref="G15:G16" si="3">SUM(H15:L15)</f>
        <v>0</v>
      </c>
      <c r="H15" s="3">
        <v>0</v>
      </c>
      <c r="I15" s="18">
        <v>0</v>
      </c>
      <c r="J15" s="18">
        <v>0</v>
      </c>
      <c r="K15" s="3">
        <v>0</v>
      </c>
      <c r="L15" s="3">
        <v>0</v>
      </c>
      <c r="M15" s="29"/>
      <c r="N15" s="29"/>
      <c r="O15" s="29"/>
      <c r="P15" s="29"/>
      <c r="Q15" s="29"/>
      <c r="R15" s="29"/>
      <c r="S15" s="29"/>
      <c r="T15" s="29"/>
    </row>
    <row r="16" spans="1:20" ht="20.25" customHeight="1" x14ac:dyDescent="0.25">
      <c r="A16" s="26"/>
      <c r="B16" s="36"/>
      <c r="C16" s="36"/>
      <c r="D16" s="36"/>
      <c r="E16" s="36"/>
      <c r="F16" s="4" t="s">
        <v>23</v>
      </c>
      <c r="G16" s="3">
        <f t="shared" si="3"/>
        <v>0</v>
      </c>
      <c r="H16" s="5">
        <v>0</v>
      </c>
      <c r="I16" s="19">
        <v>0</v>
      </c>
      <c r="J16" s="19">
        <v>0</v>
      </c>
      <c r="K16" s="5">
        <v>0</v>
      </c>
      <c r="L16" s="5">
        <v>0</v>
      </c>
      <c r="M16" s="26"/>
      <c r="N16" s="26"/>
      <c r="O16" s="26"/>
      <c r="P16" s="26"/>
      <c r="Q16" s="26"/>
      <c r="R16" s="26"/>
      <c r="S16" s="26"/>
      <c r="T16" s="26"/>
    </row>
    <row r="17" spans="1:20" x14ac:dyDescent="0.25">
      <c r="A17" s="37" t="s">
        <v>59</v>
      </c>
      <c r="B17" s="29" t="s">
        <v>24</v>
      </c>
      <c r="C17" s="35">
        <v>2014</v>
      </c>
      <c r="D17" s="35">
        <v>2018</v>
      </c>
      <c r="E17" s="29"/>
      <c r="F17" s="1" t="s">
        <v>18</v>
      </c>
      <c r="G17" s="3">
        <f>G18</f>
        <v>262232.96000000002</v>
      </c>
      <c r="H17" s="3">
        <f>H18</f>
        <v>0</v>
      </c>
      <c r="I17" s="18">
        <f>I18</f>
        <v>0</v>
      </c>
      <c r="J17" s="18">
        <f t="shared" ref="J17:L17" si="4">J18</f>
        <v>15744.48</v>
      </c>
      <c r="K17" s="3">
        <f t="shared" si="4"/>
        <v>130744</v>
      </c>
      <c r="L17" s="3">
        <f t="shared" si="4"/>
        <v>100000</v>
      </c>
      <c r="M17" s="29"/>
      <c r="N17" s="29"/>
      <c r="O17" s="29"/>
      <c r="P17" s="29"/>
      <c r="Q17" s="29"/>
      <c r="R17" s="29"/>
      <c r="S17" s="29"/>
      <c r="T17" s="29"/>
    </row>
    <row r="18" spans="1:20" ht="30" x14ac:dyDescent="0.25">
      <c r="A18" s="38"/>
      <c r="B18" s="29"/>
      <c r="C18" s="35"/>
      <c r="D18" s="35"/>
      <c r="E18" s="29"/>
      <c r="F18" s="1" t="s">
        <v>19</v>
      </c>
      <c r="G18" s="3">
        <f>G19+G20</f>
        <v>262232.96000000002</v>
      </c>
      <c r="H18" s="3">
        <v>0</v>
      </c>
      <c r="I18" s="18">
        <f>I19+I20</f>
        <v>0</v>
      </c>
      <c r="J18" s="18">
        <f t="shared" ref="J18:L18" si="5">J19+J20</f>
        <v>15744.48</v>
      </c>
      <c r="K18" s="3">
        <f t="shared" si="5"/>
        <v>130744</v>
      </c>
      <c r="L18" s="3">
        <f t="shared" si="5"/>
        <v>100000</v>
      </c>
      <c r="M18" s="29"/>
      <c r="N18" s="29"/>
      <c r="O18" s="29"/>
      <c r="P18" s="29"/>
      <c r="Q18" s="29"/>
      <c r="R18" s="29"/>
      <c r="S18" s="29"/>
      <c r="T18" s="29"/>
    </row>
    <row r="19" spans="1:20" ht="30" x14ac:dyDescent="0.25">
      <c r="A19" s="38"/>
      <c r="B19" s="29"/>
      <c r="C19" s="35"/>
      <c r="D19" s="35"/>
      <c r="E19" s="29"/>
      <c r="F19" s="1" t="s">
        <v>20</v>
      </c>
      <c r="G19" s="3">
        <f>G26+G32</f>
        <v>246488.48</v>
      </c>
      <c r="H19" s="3">
        <f t="shared" ref="H19:L19" si="6">H26+H32</f>
        <v>0</v>
      </c>
      <c r="I19" s="18">
        <f t="shared" si="6"/>
        <v>0</v>
      </c>
      <c r="J19" s="18">
        <f t="shared" si="6"/>
        <v>15744.48</v>
      </c>
      <c r="K19" s="3">
        <f t="shared" si="6"/>
        <v>130744</v>
      </c>
      <c r="L19" s="3">
        <f t="shared" si="6"/>
        <v>100000</v>
      </c>
      <c r="M19" s="29"/>
      <c r="N19" s="29"/>
      <c r="O19" s="29"/>
      <c r="P19" s="29"/>
      <c r="Q19" s="29"/>
      <c r="R19" s="29"/>
      <c r="S19" s="29"/>
      <c r="T19" s="29"/>
    </row>
    <row r="20" spans="1:20" ht="30" x14ac:dyDescent="0.25">
      <c r="A20" s="38"/>
      <c r="B20" s="29"/>
      <c r="C20" s="35"/>
      <c r="D20" s="35"/>
      <c r="E20" s="29"/>
      <c r="F20" s="1" t="s">
        <v>21</v>
      </c>
      <c r="G20" s="3">
        <f t="shared" ref="G20:G22" si="7">G27+G33</f>
        <v>15744.48</v>
      </c>
      <c r="H20" s="3">
        <v>0</v>
      </c>
      <c r="I20" s="18">
        <v>0</v>
      </c>
      <c r="J20" s="18">
        <v>0</v>
      </c>
      <c r="K20" s="3">
        <v>0</v>
      </c>
      <c r="L20" s="3">
        <v>0</v>
      </c>
      <c r="M20" s="29"/>
      <c r="N20" s="29"/>
      <c r="O20" s="29"/>
      <c r="P20" s="29"/>
      <c r="Q20" s="29"/>
      <c r="R20" s="29"/>
      <c r="S20" s="29"/>
      <c r="T20" s="29"/>
    </row>
    <row r="21" spans="1:20" ht="30" x14ac:dyDescent="0.25">
      <c r="A21" s="38"/>
      <c r="B21" s="29"/>
      <c r="C21" s="35"/>
      <c r="D21" s="35"/>
      <c r="E21" s="29"/>
      <c r="F21" s="1" t="s">
        <v>22</v>
      </c>
      <c r="G21" s="3">
        <f t="shared" si="7"/>
        <v>0</v>
      </c>
      <c r="H21" s="3">
        <v>0</v>
      </c>
      <c r="I21" s="18">
        <v>0</v>
      </c>
      <c r="J21" s="18">
        <v>0</v>
      </c>
      <c r="K21" s="3">
        <v>0</v>
      </c>
      <c r="L21" s="3">
        <v>0</v>
      </c>
      <c r="M21" s="29"/>
      <c r="N21" s="29"/>
      <c r="O21" s="29"/>
      <c r="P21" s="29"/>
      <c r="Q21" s="29"/>
      <c r="R21" s="29"/>
      <c r="S21" s="29"/>
      <c r="T21" s="29"/>
    </row>
    <row r="22" spans="1:20" x14ac:dyDescent="0.25">
      <c r="A22" s="38"/>
      <c r="B22" s="29"/>
      <c r="C22" s="35"/>
      <c r="D22" s="35"/>
      <c r="E22" s="29"/>
      <c r="F22" s="1" t="s">
        <v>23</v>
      </c>
      <c r="G22" s="3">
        <f t="shared" si="7"/>
        <v>0</v>
      </c>
      <c r="H22" s="3">
        <v>0</v>
      </c>
      <c r="I22" s="18">
        <v>0</v>
      </c>
      <c r="J22" s="18">
        <v>0</v>
      </c>
      <c r="K22" s="3">
        <v>0</v>
      </c>
      <c r="L22" s="3">
        <v>0</v>
      </c>
      <c r="M22" s="29"/>
      <c r="N22" s="29"/>
      <c r="O22" s="29"/>
      <c r="P22" s="29"/>
      <c r="Q22" s="29"/>
      <c r="R22" s="29"/>
      <c r="S22" s="29"/>
      <c r="T22" s="29"/>
    </row>
    <row r="23" spans="1:20" x14ac:dyDescent="0.25">
      <c r="A23" s="39"/>
      <c r="B23" s="29"/>
      <c r="C23" s="35"/>
      <c r="D23" s="35"/>
      <c r="E23" s="29"/>
      <c r="F23" s="1"/>
      <c r="G23" s="3"/>
      <c r="H23" s="3"/>
      <c r="I23" s="18"/>
      <c r="J23" s="18"/>
      <c r="K23" s="3"/>
      <c r="L23" s="3"/>
      <c r="M23" s="29"/>
      <c r="N23" s="29"/>
      <c r="O23" s="29"/>
      <c r="P23" s="29"/>
      <c r="Q23" s="29"/>
      <c r="R23" s="29"/>
      <c r="S23" s="29"/>
      <c r="T23" s="29"/>
    </row>
    <row r="24" spans="1:20" x14ac:dyDescent="0.25">
      <c r="A24" s="23" t="s">
        <v>62</v>
      </c>
      <c r="B24" s="29" t="s">
        <v>25</v>
      </c>
      <c r="C24" s="35">
        <v>2014</v>
      </c>
      <c r="D24" s="35">
        <v>2018</v>
      </c>
      <c r="E24" s="35"/>
      <c r="F24" s="1" t="s">
        <v>18</v>
      </c>
      <c r="G24" s="3">
        <f>G25</f>
        <v>230744</v>
      </c>
      <c r="H24" s="3">
        <f t="shared" ref="H24:L24" si="8">H25</f>
        <v>0</v>
      </c>
      <c r="I24" s="18">
        <f t="shared" si="8"/>
        <v>0</v>
      </c>
      <c r="J24" s="18">
        <f t="shared" si="8"/>
        <v>0</v>
      </c>
      <c r="K24" s="3">
        <f t="shared" si="8"/>
        <v>130744</v>
      </c>
      <c r="L24" s="3">
        <f t="shared" si="8"/>
        <v>100000</v>
      </c>
      <c r="M24" s="35"/>
      <c r="N24" s="35"/>
      <c r="O24" s="29"/>
      <c r="P24" s="29"/>
      <c r="Q24" s="29"/>
      <c r="R24" s="29"/>
      <c r="S24" s="29"/>
      <c r="T24" s="29"/>
    </row>
    <row r="25" spans="1:20" ht="30" x14ac:dyDescent="0.25">
      <c r="A25" s="24"/>
      <c r="B25" s="29"/>
      <c r="C25" s="35"/>
      <c r="D25" s="35"/>
      <c r="E25" s="35"/>
      <c r="F25" s="1" t="s">
        <v>19</v>
      </c>
      <c r="G25" s="3">
        <f>G26+G27</f>
        <v>230744</v>
      </c>
      <c r="H25" s="3">
        <f t="shared" ref="H25:L25" si="9">H26+H27</f>
        <v>0</v>
      </c>
      <c r="I25" s="18">
        <f t="shared" si="9"/>
        <v>0</v>
      </c>
      <c r="J25" s="18">
        <f t="shared" si="9"/>
        <v>0</v>
      </c>
      <c r="K25" s="3">
        <f t="shared" si="9"/>
        <v>130744</v>
      </c>
      <c r="L25" s="3">
        <f t="shared" si="9"/>
        <v>100000</v>
      </c>
      <c r="M25" s="35"/>
      <c r="N25" s="35"/>
      <c r="O25" s="29"/>
      <c r="P25" s="29"/>
      <c r="Q25" s="29"/>
      <c r="R25" s="29"/>
      <c r="S25" s="29"/>
      <c r="T25" s="29"/>
    </row>
    <row r="26" spans="1:20" ht="30" x14ac:dyDescent="0.25">
      <c r="A26" s="24"/>
      <c r="B26" s="29"/>
      <c r="C26" s="35"/>
      <c r="D26" s="35"/>
      <c r="E26" s="35"/>
      <c r="F26" s="1" t="s">
        <v>20</v>
      </c>
      <c r="G26" s="3">
        <f>SUM(H26:L26)</f>
        <v>230744</v>
      </c>
      <c r="H26" s="3">
        <v>0</v>
      </c>
      <c r="I26" s="18">
        <v>0</v>
      </c>
      <c r="J26" s="18">
        <v>0</v>
      </c>
      <c r="K26" s="3">
        <v>130744</v>
      </c>
      <c r="L26" s="3">
        <v>100000</v>
      </c>
      <c r="M26" s="35"/>
      <c r="N26" s="35"/>
      <c r="O26" s="29"/>
      <c r="P26" s="29"/>
      <c r="Q26" s="29"/>
      <c r="R26" s="29"/>
      <c r="S26" s="29"/>
      <c r="T26" s="29"/>
    </row>
    <row r="27" spans="1:20" ht="30" x14ac:dyDescent="0.25">
      <c r="A27" s="24"/>
      <c r="B27" s="29"/>
      <c r="C27" s="35"/>
      <c r="D27" s="35"/>
      <c r="E27" s="35"/>
      <c r="F27" s="1" t="s">
        <v>21</v>
      </c>
      <c r="G27" s="3">
        <v>0</v>
      </c>
      <c r="H27" s="3">
        <v>0</v>
      </c>
      <c r="I27" s="18">
        <v>0</v>
      </c>
      <c r="J27" s="18">
        <v>0</v>
      </c>
      <c r="K27" s="3">
        <v>0</v>
      </c>
      <c r="L27" s="3">
        <v>0</v>
      </c>
      <c r="M27" s="35"/>
      <c r="N27" s="35"/>
      <c r="O27" s="29"/>
      <c r="P27" s="29"/>
      <c r="Q27" s="29"/>
      <c r="R27" s="29"/>
      <c r="S27" s="29"/>
      <c r="T27" s="29"/>
    </row>
    <row r="28" spans="1:20" ht="30" x14ac:dyDescent="0.25">
      <c r="A28" s="24"/>
      <c r="B28" s="29"/>
      <c r="C28" s="35"/>
      <c r="D28" s="35"/>
      <c r="E28" s="35"/>
      <c r="F28" s="1" t="s">
        <v>22</v>
      </c>
      <c r="G28" s="3">
        <v>0</v>
      </c>
      <c r="H28" s="3">
        <v>0</v>
      </c>
      <c r="I28" s="18">
        <v>0</v>
      </c>
      <c r="J28" s="18">
        <v>0</v>
      </c>
      <c r="K28" s="3">
        <v>0</v>
      </c>
      <c r="L28" s="3">
        <v>0</v>
      </c>
      <c r="M28" s="35"/>
      <c r="N28" s="35"/>
      <c r="O28" s="29"/>
      <c r="P28" s="29"/>
      <c r="Q28" s="29"/>
      <c r="R28" s="29"/>
      <c r="S28" s="29"/>
      <c r="T28" s="29"/>
    </row>
    <row r="29" spans="1:20" x14ac:dyDescent="0.25">
      <c r="A29" s="24"/>
      <c r="B29" s="29"/>
      <c r="C29" s="35"/>
      <c r="D29" s="35"/>
      <c r="E29" s="35"/>
      <c r="F29" s="1" t="s">
        <v>23</v>
      </c>
      <c r="G29" s="3">
        <v>0</v>
      </c>
      <c r="H29" s="3">
        <v>0</v>
      </c>
      <c r="I29" s="18">
        <v>0</v>
      </c>
      <c r="J29" s="18">
        <v>0</v>
      </c>
      <c r="K29" s="3">
        <v>0</v>
      </c>
      <c r="L29" s="3">
        <v>0</v>
      </c>
      <c r="M29" s="35"/>
      <c r="N29" s="35"/>
      <c r="O29" s="29"/>
      <c r="P29" s="29"/>
      <c r="Q29" s="29"/>
      <c r="R29" s="29"/>
      <c r="S29" s="29"/>
      <c r="T29" s="29"/>
    </row>
    <row r="30" spans="1:20" x14ac:dyDescent="0.25">
      <c r="A30" s="25"/>
      <c r="B30" s="29"/>
      <c r="C30" s="35"/>
      <c r="D30" s="35"/>
      <c r="E30" s="35"/>
      <c r="F30" s="1"/>
      <c r="G30" s="3"/>
      <c r="H30" s="3"/>
      <c r="I30" s="18"/>
      <c r="J30" s="18"/>
      <c r="K30" s="3"/>
      <c r="L30" s="3"/>
      <c r="M30" s="35"/>
      <c r="N30" s="35"/>
      <c r="O30" s="29"/>
      <c r="P30" s="29"/>
      <c r="Q30" s="29"/>
      <c r="R30" s="29"/>
      <c r="S30" s="29"/>
      <c r="T30" s="29"/>
    </row>
    <row r="31" spans="1:20" x14ac:dyDescent="0.25">
      <c r="A31" s="23" t="s">
        <v>63</v>
      </c>
      <c r="B31" s="29" t="s">
        <v>26</v>
      </c>
      <c r="C31" s="35">
        <v>2014</v>
      </c>
      <c r="D31" s="35">
        <v>2018</v>
      </c>
      <c r="E31" s="35"/>
      <c r="F31" s="1" t="s">
        <v>18</v>
      </c>
      <c r="G31" s="3">
        <f>G32</f>
        <v>15744.48</v>
      </c>
      <c r="H31" s="3">
        <f t="shared" ref="H31:L31" si="10">H32</f>
        <v>0</v>
      </c>
      <c r="I31" s="18">
        <f t="shared" si="10"/>
        <v>0</v>
      </c>
      <c r="J31" s="18">
        <f t="shared" si="10"/>
        <v>15744.48</v>
      </c>
      <c r="K31" s="3">
        <f t="shared" si="10"/>
        <v>0</v>
      </c>
      <c r="L31" s="3">
        <f t="shared" si="10"/>
        <v>0</v>
      </c>
      <c r="M31" s="35"/>
      <c r="N31" s="35"/>
      <c r="O31" s="29"/>
      <c r="P31" s="29"/>
      <c r="Q31" s="29"/>
      <c r="R31" s="29"/>
      <c r="S31" s="29"/>
      <c r="T31" s="29"/>
    </row>
    <row r="32" spans="1:20" ht="30" x14ac:dyDescent="0.25">
      <c r="A32" s="24"/>
      <c r="B32" s="29"/>
      <c r="C32" s="35"/>
      <c r="D32" s="35"/>
      <c r="E32" s="35"/>
      <c r="F32" s="1" t="s">
        <v>19</v>
      </c>
      <c r="G32" s="3">
        <f>G33+G34</f>
        <v>15744.48</v>
      </c>
      <c r="H32" s="3">
        <f t="shared" ref="H32:L32" si="11">H33+H34</f>
        <v>0</v>
      </c>
      <c r="I32" s="18">
        <f t="shared" si="11"/>
        <v>0</v>
      </c>
      <c r="J32" s="18">
        <f t="shared" si="11"/>
        <v>15744.48</v>
      </c>
      <c r="K32" s="3">
        <f t="shared" si="11"/>
        <v>0</v>
      </c>
      <c r="L32" s="3">
        <f t="shared" si="11"/>
        <v>0</v>
      </c>
      <c r="M32" s="35"/>
      <c r="N32" s="35"/>
      <c r="O32" s="29"/>
      <c r="P32" s="29"/>
      <c r="Q32" s="29"/>
      <c r="R32" s="29"/>
      <c r="S32" s="29"/>
      <c r="T32" s="29"/>
    </row>
    <row r="33" spans="1:20" ht="30" x14ac:dyDescent="0.25">
      <c r="A33" s="24"/>
      <c r="B33" s="29"/>
      <c r="C33" s="35"/>
      <c r="D33" s="35"/>
      <c r="E33" s="35"/>
      <c r="F33" s="1" t="s">
        <v>20</v>
      </c>
      <c r="G33" s="3">
        <f>SUM(H33:L33)</f>
        <v>15744.48</v>
      </c>
      <c r="H33" s="3">
        <v>0</v>
      </c>
      <c r="I33" s="18">
        <v>0</v>
      </c>
      <c r="J33" s="18">
        <v>15744.48</v>
      </c>
      <c r="K33" s="3">
        <v>0</v>
      </c>
      <c r="L33" s="3">
        <v>0</v>
      </c>
      <c r="M33" s="35"/>
      <c r="N33" s="35"/>
      <c r="O33" s="29"/>
      <c r="P33" s="29"/>
      <c r="Q33" s="29"/>
      <c r="R33" s="29"/>
      <c r="S33" s="29"/>
      <c r="T33" s="29"/>
    </row>
    <row r="34" spans="1:20" ht="30" x14ac:dyDescent="0.25">
      <c r="A34" s="24"/>
      <c r="B34" s="29"/>
      <c r="C34" s="35"/>
      <c r="D34" s="35"/>
      <c r="E34" s="35"/>
      <c r="F34" s="1" t="s">
        <v>21</v>
      </c>
      <c r="G34" s="3">
        <v>0</v>
      </c>
      <c r="H34" s="3">
        <v>0</v>
      </c>
      <c r="I34" s="18">
        <v>0</v>
      </c>
      <c r="J34" s="18">
        <v>0</v>
      </c>
      <c r="K34" s="3">
        <v>0</v>
      </c>
      <c r="L34" s="3">
        <v>0</v>
      </c>
      <c r="M34" s="35"/>
      <c r="N34" s="35"/>
      <c r="O34" s="29"/>
      <c r="P34" s="29"/>
      <c r="Q34" s="29"/>
      <c r="R34" s="29"/>
      <c r="S34" s="29"/>
      <c r="T34" s="29"/>
    </row>
    <row r="35" spans="1:20" ht="30" x14ac:dyDescent="0.25">
      <c r="A35" s="24"/>
      <c r="B35" s="29"/>
      <c r="C35" s="35"/>
      <c r="D35" s="35"/>
      <c r="E35" s="35"/>
      <c r="F35" s="1" t="s">
        <v>22</v>
      </c>
      <c r="G35" s="3">
        <v>0</v>
      </c>
      <c r="H35" s="3">
        <v>0</v>
      </c>
      <c r="I35" s="18">
        <v>0</v>
      </c>
      <c r="J35" s="18">
        <v>0</v>
      </c>
      <c r="K35" s="3">
        <v>0</v>
      </c>
      <c r="L35" s="3">
        <v>0</v>
      </c>
      <c r="M35" s="35"/>
      <c r="N35" s="35"/>
      <c r="O35" s="29"/>
      <c r="P35" s="29"/>
      <c r="Q35" s="29"/>
      <c r="R35" s="29"/>
      <c r="S35" s="29"/>
      <c r="T35" s="29"/>
    </row>
    <row r="36" spans="1:20" x14ac:dyDescent="0.25">
      <c r="A36" s="24"/>
      <c r="B36" s="29"/>
      <c r="C36" s="35"/>
      <c r="D36" s="35"/>
      <c r="E36" s="35"/>
      <c r="F36" s="1" t="s">
        <v>23</v>
      </c>
      <c r="G36" s="3">
        <v>0</v>
      </c>
      <c r="H36" s="3">
        <v>0</v>
      </c>
      <c r="I36" s="18">
        <v>0</v>
      </c>
      <c r="J36" s="18">
        <v>0</v>
      </c>
      <c r="K36" s="3">
        <v>0</v>
      </c>
      <c r="L36" s="3">
        <v>0</v>
      </c>
      <c r="M36" s="35"/>
      <c r="N36" s="35"/>
      <c r="O36" s="29"/>
      <c r="P36" s="29"/>
      <c r="Q36" s="29"/>
      <c r="R36" s="29"/>
      <c r="S36" s="29"/>
      <c r="T36" s="29"/>
    </row>
    <row r="37" spans="1:20" x14ac:dyDescent="0.25">
      <c r="A37" s="25"/>
      <c r="B37" s="29"/>
      <c r="C37" s="35"/>
      <c r="D37" s="35"/>
      <c r="E37" s="35"/>
      <c r="F37" s="1"/>
      <c r="G37" s="3"/>
      <c r="H37" s="3"/>
      <c r="I37" s="18"/>
      <c r="J37" s="18"/>
      <c r="K37" s="3"/>
      <c r="L37" s="3"/>
      <c r="M37" s="35"/>
      <c r="N37" s="35"/>
      <c r="O37" s="29"/>
      <c r="P37" s="29"/>
      <c r="Q37" s="29"/>
      <c r="R37" s="29"/>
      <c r="S37" s="29"/>
      <c r="T37" s="29"/>
    </row>
    <row r="38" spans="1:20" ht="15" customHeight="1" x14ac:dyDescent="0.25">
      <c r="A38" s="23" t="s">
        <v>64</v>
      </c>
      <c r="B38" s="26" t="s">
        <v>27</v>
      </c>
      <c r="C38" s="26">
        <v>2014</v>
      </c>
      <c r="D38" s="26">
        <v>2018</v>
      </c>
      <c r="E38" s="26"/>
      <c r="F38" s="1" t="s">
        <v>18</v>
      </c>
      <c r="G38" s="3">
        <f>G45</f>
        <v>820194.8</v>
      </c>
      <c r="H38" s="3">
        <f t="shared" ref="H38:L38" si="12">H45</f>
        <v>813078.29</v>
      </c>
      <c r="I38" s="18">
        <f t="shared" si="12"/>
        <v>7116.51</v>
      </c>
      <c r="J38" s="18">
        <f t="shared" si="12"/>
        <v>0</v>
      </c>
      <c r="K38" s="3">
        <f t="shared" si="12"/>
        <v>0</v>
      </c>
      <c r="L38" s="3">
        <f t="shared" si="12"/>
        <v>0</v>
      </c>
      <c r="M38" s="2"/>
      <c r="N38" s="2"/>
      <c r="O38" s="2"/>
      <c r="P38" s="2"/>
      <c r="Q38" s="2"/>
      <c r="R38" s="2"/>
      <c r="S38" s="2"/>
      <c r="T38" s="2"/>
    </row>
    <row r="39" spans="1:20" ht="30" x14ac:dyDescent="0.25">
      <c r="A39" s="24"/>
      <c r="B39" s="27"/>
      <c r="C39" s="27"/>
      <c r="D39" s="27"/>
      <c r="E39" s="27"/>
      <c r="F39" s="1" t="s">
        <v>19</v>
      </c>
      <c r="G39" s="3">
        <f t="shared" ref="G39:L43" si="13">G46</f>
        <v>820194.8</v>
      </c>
      <c r="H39" s="3">
        <f t="shared" si="13"/>
        <v>813078.29</v>
      </c>
      <c r="I39" s="18">
        <f t="shared" si="13"/>
        <v>7116.51</v>
      </c>
      <c r="J39" s="18">
        <f t="shared" si="13"/>
        <v>0</v>
      </c>
      <c r="K39" s="3">
        <f t="shared" si="13"/>
        <v>0</v>
      </c>
      <c r="L39" s="3">
        <f t="shared" si="13"/>
        <v>0</v>
      </c>
      <c r="M39" s="2"/>
      <c r="N39" s="2"/>
      <c r="O39" s="2"/>
      <c r="P39" s="2"/>
      <c r="Q39" s="2"/>
      <c r="R39" s="2"/>
      <c r="S39" s="2"/>
      <c r="T39" s="2"/>
    </row>
    <row r="40" spans="1:20" ht="30" x14ac:dyDescent="0.25">
      <c r="A40" s="24"/>
      <c r="B40" s="27"/>
      <c r="C40" s="27"/>
      <c r="D40" s="27"/>
      <c r="E40" s="27"/>
      <c r="F40" s="1" t="s">
        <v>20</v>
      </c>
      <c r="G40" s="3">
        <f t="shared" si="13"/>
        <v>820194.8</v>
      </c>
      <c r="H40" s="3">
        <f t="shared" si="13"/>
        <v>813078.29</v>
      </c>
      <c r="I40" s="18">
        <f t="shared" si="13"/>
        <v>7116.51</v>
      </c>
      <c r="J40" s="18">
        <f t="shared" si="13"/>
        <v>0</v>
      </c>
      <c r="K40" s="3">
        <f t="shared" si="13"/>
        <v>0</v>
      </c>
      <c r="L40" s="3">
        <f t="shared" si="13"/>
        <v>0</v>
      </c>
      <c r="M40" s="2"/>
      <c r="N40" s="2"/>
      <c r="O40" s="2"/>
      <c r="P40" s="2"/>
      <c r="Q40" s="2"/>
      <c r="R40" s="2"/>
      <c r="S40" s="2"/>
      <c r="T40" s="2"/>
    </row>
    <row r="41" spans="1:20" ht="30" x14ac:dyDescent="0.25">
      <c r="A41" s="24"/>
      <c r="B41" s="27"/>
      <c r="C41" s="27"/>
      <c r="D41" s="27"/>
      <c r="E41" s="27"/>
      <c r="F41" s="1" t="s">
        <v>21</v>
      </c>
      <c r="G41" s="3">
        <f t="shared" si="13"/>
        <v>0</v>
      </c>
      <c r="H41" s="3">
        <f t="shared" si="13"/>
        <v>0</v>
      </c>
      <c r="I41" s="18">
        <f t="shared" si="13"/>
        <v>0</v>
      </c>
      <c r="J41" s="18">
        <f t="shared" si="13"/>
        <v>0</v>
      </c>
      <c r="K41" s="3">
        <f t="shared" si="13"/>
        <v>0</v>
      </c>
      <c r="L41" s="3">
        <f t="shared" si="13"/>
        <v>0</v>
      </c>
      <c r="M41" s="2"/>
      <c r="N41" s="2"/>
      <c r="O41" s="2"/>
      <c r="P41" s="2"/>
      <c r="Q41" s="2"/>
      <c r="R41" s="2"/>
      <c r="S41" s="2"/>
      <c r="T41" s="2"/>
    </row>
    <row r="42" spans="1:20" ht="30" x14ac:dyDescent="0.25">
      <c r="A42" s="24"/>
      <c r="B42" s="27"/>
      <c r="C42" s="27"/>
      <c r="D42" s="27"/>
      <c r="E42" s="27"/>
      <c r="F42" s="1" t="s">
        <v>22</v>
      </c>
      <c r="G42" s="3">
        <f t="shared" si="13"/>
        <v>0</v>
      </c>
      <c r="H42" s="3">
        <f t="shared" si="13"/>
        <v>0</v>
      </c>
      <c r="I42" s="18">
        <f t="shared" si="13"/>
        <v>0</v>
      </c>
      <c r="J42" s="18">
        <f t="shared" si="13"/>
        <v>0</v>
      </c>
      <c r="K42" s="3">
        <f t="shared" si="13"/>
        <v>0</v>
      </c>
      <c r="L42" s="3">
        <f t="shared" si="13"/>
        <v>0</v>
      </c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4"/>
      <c r="B43" s="27"/>
      <c r="C43" s="27"/>
      <c r="D43" s="27"/>
      <c r="E43" s="27"/>
      <c r="F43" s="1" t="s">
        <v>23</v>
      </c>
      <c r="G43" s="3">
        <f t="shared" si="13"/>
        <v>0</v>
      </c>
      <c r="H43" s="3">
        <f t="shared" si="13"/>
        <v>0</v>
      </c>
      <c r="I43" s="18">
        <f t="shared" si="13"/>
        <v>0</v>
      </c>
      <c r="J43" s="18">
        <f t="shared" si="13"/>
        <v>0</v>
      </c>
      <c r="K43" s="3">
        <f t="shared" si="13"/>
        <v>0</v>
      </c>
      <c r="L43" s="3">
        <f t="shared" si="13"/>
        <v>0</v>
      </c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5"/>
      <c r="B44" s="28"/>
      <c r="C44" s="28"/>
      <c r="D44" s="28"/>
      <c r="E44" s="28"/>
      <c r="F44" s="1"/>
      <c r="G44" s="3"/>
      <c r="H44" s="3"/>
      <c r="I44" s="18"/>
      <c r="J44" s="18"/>
      <c r="K44" s="3"/>
      <c r="L44" s="3"/>
      <c r="M44" s="2"/>
      <c r="N44" s="2"/>
      <c r="O44" s="2"/>
      <c r="P44" s="2"/>
      <c r="Q44" s="2"/>
      <c r="R44" s="2"/>
      <c r="S44" s="2"/>
      <c r="T44" s="2"/>
    </row>
    <row r="45" spans="1:20" ht="15" customHeight="1" x14ac:dyDescent="0.25">
      <c r="A45" s="23" t="s">
        <v>65</v>
      </c>
      <c r="B45" s="26" t="s">
        <v>28</v>
      </c>
      <c r="C45" s="26">
        <v>2014</v>
      </c>
      <c r="D45" s="26">
        <v>2018</v>
      </c>
      <c r="E45" s="26"/>
      <c r="F45" s="1" t="s">
        <v>18</v>
      </c>
      <c r="G45" s="3">
        <f>G46</f>
        <v>820194.8</v>
      </c>
      <c r="H45" s="3">
        <f t="shared" ref="H45:L45" si="14">H46</f>
        <v>813078.29</v>
      </c>
      <c r="I45" s="18">
        <f t="shared" si="14"/>
        <v>7116.51</v>
      </c>
      <c r="J45" s="18">
        <f t="shared" si="14"/>
        <v>0</v>
      </c>
      <c r="K45" s="3">
        <f t="shared" si="14"/>
        <v>0</v>
      </c>
      <c r="L45" s="3">
        <f t="shared" si="14"/>
        <v>0</v>
      </c>
      <c r="M45" s="2"/>
      <c r="N45" s="2"/>
      <c r="O45" s="2"/>
      <c r="P45" s="2"/>
      <c r="Q45" s="2"/>
      <c r="R45" s="2"/>
      <c r="S45" s="2"/>
      <c r="T45" s="2"/>
    </row>
    <row r="46" spans="1:20" ht="30" x14ac:dyDescent="0.25">
      <c r="A46" s="24"/>
      <c r="B46" s="27"/>
      <c r="C46" s="27"/>
      <c r="D46" s="27"/>
      <c r="E46" s="27"/>
      <c r="F46" s="1" t="s">
        <v>19</v>
      </c>
      <c r="G46" s="3">
        <f>G47+G48</f>
        <v>820194.8</v>
      </c>
      <c r="H46" s="3">
        <f t="shared" ref="H46:L46" si="15">H47+H48</f>
        <v>813078.29</v>
      </c>
      <c r="I46" s="18">
        <f t="shared" si="15"/>
        <v>7116.51</v>
      </c>
      <c r="J46" s="18">
        <f t="shared" si="15"/>
        <v>0</v>
      </c>
      <c r="K46" s="3">
        <f t="shared" si="15"/>
        <v>0</v>
      </c>
      <c r="L46" s="3">
        <f t="shared" si="15"/>
        <v>0</v>
      </c>
      <c r="M46" s="2"/>
      <c r="N46" s="2"/>
      <c r="O46" s="2"/>
      <c r="P46" s="2"/>
      <c r="Q46" s="2"/>
      <c r="R46" s="2"/>
      <c r="S46" s="2"/>
      <c r="T46" s="2"/>
    </row>
    <row r="47" spans="1:20" ht="30" x14ac:dyDescent="0.25">
      <c r="A47" s="24"/>
      <c r="B47" s="27"/>
      <c r="C47" s="27"/>
      <c r="D47" s="27"/>
      <c r="E47" s="27"/>
      <c r="F47" s="1" t="s">
        <v>20</v>
      </c>
      <c r="G47" s="3">
        <f>SUM(H47:L47)</f>
        <v>820194.8</v>
      </c>
      <c r="H47" s="3">
        <v>813078.29</v>
      </c>
      <c r="I47" s="18">
        <v>7116.51</v>
      </c>
      <c r="J47" s="18">
        <v>0</v>
      </c>
      <c r="K47" s="3">
        <v>0</v>
      </c>
      <c r="L47" s="3">
        <v>0</v>
      </c>
      <c r="M47" s="2"/>
      <c r="N47" s="2"/>
      <c r="O47" s="2"/>
      <c r="P47" s="2"/>
      <c r="Q47" s="2"/>
      <c r="R47" s="2"/>
      <c r="S47" s="2"/>
      <c r="T47" s="2"/>
    </row>
    <row r="48" spans="1:20" ht="30" x14ac:dyDescent="0.25">
      <c r="A48" s="24"/>
      <c r="B48" s="27"/>
      <c r="C48" s="27"/>
      <c r="D48" s="27"/>
      <c r="E48" s="27"/>
      <c r="F48" s="1" t="s">
        <v>21</v>
      </c>
      <c r="G48" s="3">
        <f t="shared" ref="G48:G50" si="16">SUM(H48:L48)</f>
        <v>0</v>
      </c>
      <c r="H48" s="3">
        <v>0</v>
      </c>
      <c r="I48" s="18">
        <v>0</v>
      </c>
      <c r="J48" s="18">
        <v>0</v>
      </c>
      <c r="K48" s="3">
        <v>0</v>
      </c>
      <c r="L48" s="3">
        <v>0</v>
      </c>
      <c r="M48" s="2"/>
      <c r="N48" s="2"/>
      <c r="O48" s="2"/>
      <c r="P48" s="2"/>
      <c r="Q48" s="2"/>
      <c r="R48" s="2"/>
      <c r="S48" s="2"/>
      <c r="T48" s="2"/>
    </row>
    <row r="49" spans="1:20" ht="30" x14ac:dyDescent="0.25">
      <c r="A49" s="24"/>
      <c r="B49" s="27"/>
      <c r="C49" s="27"/>
      <c r="D49" s="27"/>
      <c r="E49" s="27"/>
      <c r="F49" s="1" t="s">
        <v>22</v>
      </c>
      <c r="G49" s="3">
        <f t="shared" si="16"/>
        <v>0</v>
      </c>
      <c r="H49" s="3">
        <v>0</v>
      </c>
      <c r="I49" s="18">
        <v>0</v>
      </c>
      <c r="J49" s="18">
        <v>0</v>
      </c>
      <c r="K49" s="3">
        <v>0</v>
      </c>
      <c r="L49" s="3">
        <v>0</v>
      </c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5"/>
      <c r="B50" s="28"/>
      <c r="C50" s="28"/>
      <c r="D50" s="28"/>
      <c r="E50" s="28"/>
      <c r="F50" s="1" t="s">
        <v>23</v>
      </c>
      <c r="G50" s="3">
        <f t="shared" si="16"/>
        <v>0</v>
      </c>
      <c r="H50" s="3">
        <v>0</v>
      </c>
      <c r="I50" s="18">
        <v>0</v>
      </c>
      <c r="J50" s="18">
        <v>0</v>
      </c>
      <c r="K50" s="3">
        <v>0</v>
      </c>
      <c r="L50" s="3">
        <v>0</v>
      </c>
      <c r="M50" s="2"/>
      <c r="N50" s="2"/>
      <c r="O50" s="2"/>
      <c r="P50" s="2"/>
      <c r="Q50" s="2"/>
      <c r="R50" s="2"/>
      <c r="S50" s="2"/>
      <c r="T50" s="2"/>
    </row>
    <row r="51" spans="1:20" x14ac:dyDescent="0.25">
      <c r="A51" s="40"/>
      <c r="B51" s="35" t="s">
        <v>29</v>
      </c>
      <c r="C51" s="35"/>
      <c r="D51" s="35"/>
      <c r="E51" s="35"/>
      <c r="F51" s="1" t="s">
        <v>18</v>
      </c>
      <c r="G51" s="3">
        <f>G11</f>
        <v>1066683.28</v>
      </c>
      <c r="H51" s="3">
        <f t="shared" ref="H51:L51" si="17">H11</f>
        <v>813078.29</v>
      </c>
      <c r="I51" s="18">
        <f t="shared" si="17"/>
        <v>7116.51</v>
      </c>
      <c r="J51" s="18">
        <f t="shared" si="17"/>
        <v>15744.48</v>
      </c>
      <c r="K51" s="3">
        <f t="shared" si="17"/>
        <v>130744</v>
      </c>
      <c r="L51" s="3">
        <f t="shared" si="17"/>
        <v>100000</v>
      </c>
      <c r="M51" s="29"/>
      <c r="N51" s="29"/>
      <c r="O51" s="29"/>
      <c r="P51" s="29"/>
      <c r="Q51" s="29"/>
      <c r="R51" s="29"/>
      <c r="S51" s="29"/>
      <c r="T51" s="29"/>
    </row>
    <row r="52" spans="1:20" ht="30" x14ac:dyDescent="0.25">
      <c r="A52" s="40"/>
      <c r="B52" s="35"/>
      <c r="C52" s="35"/>
      <c r="D52" s="35"/>
      <c r="E52" s="35"/>
      <c r="F52" s="1" t="s">
        <v>19</v>
      </c>
      <c r="G52" s="3">
        <f t="shared" ref="G52:L56" si="18">G12</f>
        <v>1082427.76</v>
      </c>
      <c r="H52" s="3">
        <f t="shared" si="18"/>
        <v>813078.29</v>
      </c>
      <c r="I52" s="18">
        <f t="shared" si="18"/>
        <v>7116.51</v>
      </c>
      <c r="J52" s="18">
        <f t="shared" si="18"/>
        <v>15744.48</v>
      </c>
      <c r="K52" s="3">
        <f t="shared" si="18"/>
        <v>130744</v>
      </c>
      <c r="L52" s="3">
        <f t="shared" si="18"/>
        <v>100000</v>
      </c>
      <c r="M52" s="29"/>
      <c r="N52" s="29"/>
      <c r="O52" s="29"/>
      <c r="P52" s="29"/>
      <c r="Q52" s="29"/>
      <c r="R52" s="29"/>
      <c r="S52" s="29"/>
      <c r="T52" s="29"/>
    </row>
    <row r="53" spans="1:20" ht="30" x14ac:dyDescent="0.25">
      <c r="A53" s="40"/>
      <c r="B53" s="35"/>
      <c r="C53" s="35"/>
      <c r="D53" s="35"/>
      <c r="E53" s="35"/>
      <c r="F53" s="1" t="s">
        <v>20</v>
      </c>
      <c r="G53" s="3">
        <f t="shared" si="18"/>
        <v>1066683.28</v>
      </c>
      <c r="H53" s="3">
        <f t="shared" si="18"/>
        <v>813078.29</v>
      </c>
      <c r="I53" s="18">
        <f t="shared" si="18"/>
        <v>7116.51</v>
      </c>
      <c r="J53" s="18">
        <f t="shared" si="18"/>
        <v>15744.48</v>
      </c>
      <c r="K53" s="3">
        <f t="shared" si="18"/>
        <v>130744</v>
      </c>
      <c r="L53" s="3">
        <f t="shared" si="18"/>
        <v>100000</v>
      </c>
      <c r="M53" s="29"/>
      <c r="N53" s="29"/>
      <c r="O53" s="29"/>
      <c r="P53" s="29"/>
      <c r="Q53" s="29"/>
      <c r="R53" s="29"/>
      <c r="S53" s="29"/>
      <c r="T53" s="29"/>
    </row>
    <row r="54" spans="1:20" ht="30" x14ac:dyDescent="0.25">
      <c r="A54" s="40"/>
      <c r="B54" s="35"/>
      <c r="C54" s="35"/>
      <c r="D54" s="35"/>
      <c r="E54" s="35"/>
      <c r="F54" s="1" t="s">
        <v>21</v>
      </c>
      <c r="G54" s="3">
        <f t="shared" si="18"/>
        <v>15744.48</v>
      </c>
      <c r="H54" s="3">
        <f t="shared" si="18"/>
        <v>0</v>
      </c>
      <c r="I54" s="18">
        <f t="shared" si="18"/>
        <v>0</v>
      </c>
      <c r="J54" s="18">
        <f t="shared" si="18"/>
        <v>0</v>
      </c>
      <c r="K54" s="3">
        <f t="shared" si="18"/>
        <v>0</v>
      </c>
      <c r="L54" s="3">
        <f t="shared" si="18"/>
        <v>0</v>
      </c>
      <c r="M54" s="29"/>
      <c r="N54" s="29"/>
      <c r="O54" s="29"/>
      <c r="P54" s="29"/>
      <c r="Q54" s="29"/>
      <c r="R54" s="29"/>
      <c r="S54" s="29"/>
      <c r="T54" s="29"/>
    </row>
    <row r="55" spans="1:20" ht="30" x14ac:dyDescent="0.25">
      <c r="A55" s="40"/>
      <c r="B55" s="35"/>
      <c r="C55" s="35"/>
      <c r="D55" s="35"/>
      <c r="E55" s="35"/>
      <c r="F55" s="1" t="s">
        <v>22</v>
      </c>
      <c r="G55" s="3">
        <f t="shared" si="18"/>
        <v>0</v>
      </c>
      <c r="H55" s="3">
        <f t="shared" si="18"/>
        <v>0</v>
      </c>
      <c r="I55" s="18">
        <f t="shared" si="18"/>
        <v>0</v>
      </c>
      <c r="J55" s="18">
        <f t="shared" si="18"/>
        <v>0</v>
      </c>
      <c r="K55" s="3">
        <f t="shared" si="18"/>
        <v>0</v>
      </c>
      <c r="L55" s="3">
        <f t="shared" si="18"/>
        <v>0</v>
      </c>
      <c r="M55" s="29"/>
      <c r="N55" s="29"/>
      <c r="O55" s="29"/>
      <c r="P55" s="29"/>
      <c r="Q55" s="29"/>
      <c r="R55" s="29"/>
      <c r="S55" s="29"/>
      <c r="T55" s="29"/>
    </row>
    <row r="56" spans="1:20" x14ac:dyDescent="0.25">
      <c r="A56" s="40"/>
      <c r="B56" s="35"/>
      <c r="C56" s="35"/>
      <c r="D56" s="35"/>
      <c r="E56" s="35"/>
      <c r="F56" s="1" t="s">
        <v>23</v>
      </c>
      <c r="G56" s="3">
        <f t="shared" si="18"/>
        <v>0</v>
      </c>
      <c r="H56" s="3">
        <f t="shared" si="18"/>
        <v>0</v>
      </c>
      <c r="I56" s="18">
        <f t="shared" si="18"/>
        <v>0</v>
      </c>
      <c r="J56" s="18">
        <f t="shared" si="18"/>
        <v>0</v>
      </c>
      <c r="K56" s="3">
        <f t="shared" si="18"/>
        <v>0</v>
      </c>
      <c r="L56" s="3">
        <f t="shared" si="18"/>
        <v>0</v>
      </c>
      <c r="M56" s="29"/>
      <c r="N56" s="29"/>
      <c r="O56" s="29"/>
      <c r="P56" s="29"/>
      <c r="Q56" s="29"/>
      <c r="R56" s="29"/>
      <c r="S56" s="29"/>
      <c r="T56" s="29"/>
    </row>
    <row r="57" spans="1:20" x14ac:dyDescent="0.25">
      <c r="A57" s="35" t="s">
        <v>30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</row>
    <row r="58" spans="1:20" ht="15.75" customHeight="1" x14ac:dyDescent="0.25">
      <c r="A58" s="35" t="s">
        <v>66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</row>
    <row r="59" spans="1:20" x14ac:dyDescent="0.25">
      <c r="A59" s="35" t="s">
        <v>31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</row>
    <row r="60" spans="1:20" ht="42.75" customHeight="1" x14ac:dyDescent="0.25">
      <c r="A60" s="40">
        <v>2</v>
      </c>
      <c r="B60" s="35" t="s">
        <v>32</v>
      </c>
      <c r="C60" s="35"/>
      <c r="D60" s="35"/>
      <c r="E60" s="35"/>
      <c r="F60" s="1" t="s">
        <v>18</v>
      </c>
      <c r="G60" s="3">
        <f>G61</f>
        <v>198366.28</v>
      </c>
      <c r="H60" s="3">
        <f t="shared" ref="H60:L60" si="19">H61</f>
        <v>57353.279999999999</v>
      </c>
      <c r="I60" s="18">
        <f t="shared" si="19"/>
        <v>84269</v>
      </c>
      <c r="J60" s="18">
        <f t="shared" si="19"/>
        <v>50744</v>
      </c>
      <c r="K60" s="3">
        <f t="shared" si="19"/>
        <v>3000</v>
      </c>
      <c r="L60" s="3">
        <f t="shared" si="19"/>
        <v>3000</v>
      </c>
      <c r="M60" s="1"/>
      <c r="N60" s="1"/>
      <c r="O60" s="1"/>
      <c r="P60" s="1"/>
      <c r="Q60" s="1"/>
      <c r="R60" s="1"/>
      <c r="S60" s="1"/>
      <c r="T60" s="1"/>
    </row>
    <row r="61" spans="1:20" ht="30" x14ac:dyDescent="0.25">
      <c r="A61" s="40"/>
      <c r="B61" s="35"/>
      <c r="C61" s="35"/>
      <c r="D61" s="35"/>
      <c r="E61" s="35"/>
      <c r="F61" s="1" t="s">
        <v>19</v>
      </c>
      <c r="G61" s="3">
        <f>G67+G79+G91</f>
        <v>198366.28</v>
      </c>
      <c r="H61" s="3">
        <f t="shared" ref="H61:L61" si="20">H67+H79+H91</f>
        <v>57353.279999999999</v>
      </c>
      <c r="I61" s="18">
        <f t="shared" si="20"/>
        <v>84269</v>
      </c>
      <c r="J61" s="18">
        <f t="shared" si="20"/>
        <v>50744</v>
      </c>
      <c r="K61" s="3">
        <f t="shared" si="20"/>
        <v>3000</v>
      </c>
      <c r="L61" s="3">
        <f t="shared" si="20"/>
        <v>3000</v>
      </c>
      <c r="M61" s="29"/>
      <c r="N61" s="29"/>
      <c r="O61" s="29"/>
      <c r="P61" s="29"/>
      <c r="Q61" s="29"/>
      <c r="R61" s="29"/>
      <c r="S61" s="29"/>
      <c r="T61" s="29"/>
    </row>
    <row r="62" spans="1:20" ht="30" x14ac:dyDescent="0.25">
      <c r="A62" s="40"/>
      <c r="B62" s="35"/>
      <c r="C62" s="35"/>
      <c r="D62" s="35"/>
      <c r="E62" s="35"/>
      <c r="F62" s="1" t="s">
        <v>20</v>
      </c>
      <c r="G62" s="3">
        <f>G68+G80+G92</f>
        <v>198366.28</v>
      </c>
      <c r="H62" s="3">
        <f t="shared" ref="H62:L62" si="21">H68+H80+H92</f>
        <v>57353.279999999999</v>
      </c>
      <c r="I62" s="18">
        <f t="shared" si="21"/>
        <v>84269</v>
      </c>
      <c r="J62" s="18">
        <f t="shared" si="21"/>
        <v>50744</v>
      </c>
      <c r="K62" s="3">
        <f t="shared" si="21"/>
        <v>3000</v>
      </c>
      <c r="L62" s="3">
        <f t="shared" si="21"/>
        <v>3000</v>
      </c>
      <c r="M62" s="29"/>
      <c r="N62" s="29"/>
      <c r="O62" s="29"/>
      <c r="P62" s="29"/>
      <c r="Q62" s="29"/>
      <c r="R62" s="29"/>
      <c r="S62" s="29"/>
      <c r="T62" s="29"/>
    </row>
    <row r="63" spans="1:20" ht="30" x14ac:dyDescent="0.25">
      <c r="A63" s="40"/>
      <c r="B63" s="35"/>
      <c r="C63" s="35"/>
      <c r="D63" s="35"/>
      <c r="E63" s="35"/>
      <c r="F63" s="1" t="s">
        <v>21</v>
      </c>
      <c r="G63" s="3">
        <f>G69+G81+G93</f>
        <v>0</v>
      </c>
      <c r="H63" s="3">
        <f t="shared" ref="H63:L63" si="22">H69+H81+H93</f>
        <v>0</v>
      </c>
      <c r="I63" s="18">
        <f t="shared" si="22"/>
        <v>0</v>
      </c>
      <c r="J63" s="18">
        <f t="shared" si="22"/>
        <v>0</v>
      </c>
      <c r="K63" s="3">
        <f t="shared" si="22"/>
        <v>0</v>
      </c>
      <c r="L63" s="3">
        <f t="shared" si="22"/>
        <v>0</v>
      </c>
      <c r="M63" s="29"/>
      <c r="N63" s="29"/>
      <c r="O63" s="29"/>
      <c r="P63" s="29"/>
      <c r="Q63" s="29"/>
      <c r="R63" s="29"/>
      <c r="S63" s="29"/>
      <c r="T63" s="29"/>
    </row>
    <row r="64" spans="1:20" ht="30" x14ac:dyDescent="0.25">
      <c r="A64" s="40"/>
      <c r="B64" s="35"/>
      <c r="C64" s="35"/>
      <c r="D64" s="35"/>
      <c r="E64" s="35"/>
      <c r="F64" s="1" t="s">
        <v>22</v>
      </c>
      <c r="G64" s="3">
        <v>0</v>
      </c>
      <c r="H64" s="3">
        <v>0</v>
      </c>
      <c r="I64" s="18">
        <v>0</v>
      </c>
      <c r="J64" s="18">
        <v>0</v>
      </c>
      <c r="K64" s="3">
        <v>0</v>
      </c>
      <c r="L64" s="3">
        <v>0</v>
      </c>
      <c r="M64" s="29"/>
      <c r="N64" s="29"/>
      <c r="O64" s="29"/>
      <c r="P64" s="29"/>
      <c r="Q64" s="29"/>
      <c r="R64" s="29"/>
      <c r="S64" s="29"/>
      <c r="T64" s="29"/>
    </row>
    <row r="65" spans="1:20" x14ac:dyDescent="0.25">
      <c r="A65" s="40"/>
      <c r="B65" s="35"/>
      <c r="C65" s="35"/>
      <c r="D65" s="35"/>
      <c r="E65" s="35"/>
      <c r="F65" s="1" t="s">
        <v>23</v>
      </c>
      <c r="G65" s="3">
        <v>0</v>
      </c>
      <c r="H65" s="3">
        <v>0</v>
      </c>
      <c r="I65" s="18">
        <v>0</v>
      </c>
      <c r="J65" s="18">
        <v>0</v>
      </c>
      <c r="K65" s="3">
        <v>0</v>
      </c>
      <c r="L65" s="3">
        <v>0</v>
      </c>
      <c r="M65" s="29"/>
      <c r="N65" s="29"/>
      <c r="O65" s="29"/>
      <c r="P65" s="29"/>
      <c r="Q65" s="29"/>
      <c r="R65" s="29"/>
      <c r="S65" s="29"/>
      <c r="T65" s="29"/>
    </row>
    <row r="66" spans="1:20" x14ac:dyDescent="0.25">
      <c r="A66" s="40" t="s">
        <v>67</v>
      </c>
      <c r="B66" s="35" t="s">
        <v>33</v>
      </c>
      <c r="C66" s="35">
        <v>2014</v>
      </c>
      <c r="D66" s="35">
        <v>2018</v>
      </c>
      <c r="E66" s="35"/>
      <c r="F66" s="1" t="s">
        <v>18</v>
      </c>
      <c r="G66" s="3">
        <f>G72</f>
        <v>54472.28</v>
      </c>
      <c r="H66" s="3">
        <f t="shared" ref="H66:L66" si="23">H72</f>
        <v>7447.28</v>
      </c>
      <c r="I66" s="18">
        <f t="shared" si="23"/>
        <v>42025</v>
      </c>
      <c r="J66" s="18">
        <f t="shared" si="23"/>
        <v>5000</v>
      </c>
      <c r="K66" s="3">
        <f t="shared" si="23"/>
        <v>0</v>
      </c>
      <c r="L66" s="3">
        <f t="shared" si="23"/>
        <v>0</v>
      </c>
      <c r="M66" s="29"/>
      <c r="N66" s="29"/>
      <c r="O66" s="29"/>
      <c r="P66" s="29"/>
      <c r="Q66" s="29"/>
      <c r="R66" s="29"/>
      <c r="S66" s="29"/>
      <c r="T66" s="29"/>
    </row>
    <row r="67" spans="1:20" ht="30" x14ac:dyDescent="0.25">
      <c r="A67" s="40"/>
      <c r="B67" s="35"/>
      <c r="C67" s="35"/>
      <c r="D67" s="35"/>
      <c r="E67" s="35"/>
      <c r="F67" s="1" t="s">
        <v>19</v>
      </c>
      <c r="G67" s="3">
        <f t="shared" ref="G67:L71" si="24">G73</f>
        <v>54472.28</v>
      </c>
      <c r="H67" s="3">
        <f t="shared" si="24"/>
        <v>7447.28</v>
      </c>
      <c r="I67" s="18">
        <f t="shared" si="24"/>
        <v>42025</v>
      </c>
      <c r="J67" s="18">
        <f t="shared" si="24"/>
        <v>5000</v>
      </c>
      <c r="K67" s="3">
        <f t="shared" si="24"/>
        <v>0</v>
      </c>
      <c r="L67" s="3">
        <f t="shared" si="24"/>
        <v>0</v>
      </c>
      <c r="M67" s="29"/>
      <c r="N67" s="29"/>
      <c r="O67" s="29"/>
      <c r="P67" s="29"/>
      <c r="Q67" s="29"/>
      <c r="R67" s="29"/>
      <c r="S67" s="29"/>
      <c r="T67" s="29"/>
    </row>
    <row r="68" spans="1:20" ht="30" x14ac:dyDescent="0.25">
      <c r="A68" s="40"/>
      <c r="B68" s="35"/>
      <c r="C68" s="35"/>
      <c r="D68" s="35"/>
      <c r="E68" s="35"/>
      <c r="F68" s="1" t="s">
        <v>20</v>
      </c>
      <c r="G68" s="3">
        <f t="shared" si="24"/>
        <v>54472.28</v>
      </c>
      <c r="H68" s="3">
        <f t="shared" si="24"/>
        <v>7447.28</v>
      </c>
      <c r="I68" s="18">
        <f t="shared" si="24"/>
        <v>42025</v>
      </c>
      <c r="J68" s="18">
        <f t="shared" si="24"/>
        <v>5000</v>
      </c>
      <c r="K68" s="3">
        <f t="shared" si="24"/>
        <v>0</v>
      </c>
      <c r="L68" s="3">
        <f t="shared" si="24"/>
        <v>0</v>
      </c>
      <c r="M68" s="29"/>
      <c r="N68" s="29"/>
      <c r="O68" s="29"/>
      <c r="P68" s="29"/>
      <c r="Q68" s="29"/>
      <c r="R68" s="29"/>
      <c r="S68" s="29"/>
      <c r="T68" s="29"/>
    </row>
    <row r="69" spans="1:20" ht="30" x14ac:dyDescent="0.25">
      <c r="A69" s="40"/>
      <c r="B69" s="35"/>
      <c r="C69" s="35"/>
      <c r="D69" s="35"/>
      <c r="E69" s="35"/>
      <c r="F69" s="1" t="s">
        <v>21</v>
      </c>
      <c r="G69" s="3">
        <f t="shared" si="24"/>
        <v>0</v>
      </c>
      <c r="H69" s="3">
        <f t="shared" si="24"/>
        <v>0</v>
      </c>
      <c r="I69" s="18">
        <f t="shared" si="24"/>
        <v>0</v>
      </c>
      <c r="J69" s="18">
        <f t="shared" si="24"/>
        <v>0</v>
      </c>
      <c r="K69" s="3">
        <f t="shared" si="24"/>
        <v>0</v>
      </c>
      <c r="L69" s="3">
        <f t="shared" si="24"/>
        <v>0</v>
      </c>
      <c r="M69" s="29"/>
      <c r="N69" s="29"/>
      <c r="O69" s="29"/>
      <c r="P69" s="29"/>
      <c r="Q69" s="29"/>
      <c r="R69" s="29"/>
      <c r="S69" s="29"/>
      <c r="T69" s="29"/>
    </row>
    <row r="70" spans="1:20" ht="30" x14ac:dyDescent="0.25">
      <c r="A70" s="40"/>
      <c r="B70" s="35"/>
      <c r="C70" s="35"/>
      <c r="D70" s="35"/>
      <c r="E70" s="35"/>
      <c r="F70" s="1" t="s">
        <v>22</v>
      </c>
      <c r="G70" s="3">
        <f t="shared" si="24"/>
        <v>0</v>
      </c>
      <c r="H70" s="3">
        <f t="shared" si="24"/>
        <v>0</v>
      </c>
      <c r="I70" s="18">
        <f t="shared" si="24"/>
        <v>0</v>
      </c>
      <c r="J70" s="18">
        <f t="shared" si="24"/>
        <v>0</v>
      </c>
      <c r="K70" s="3">
        <f t="shared" si="24"/>
        <v>0</v>
      </c>
      <c r="L70" s="3">
        <f t="shared" si="24"/>
        <v>0</v>
      </c>
      <c r="M70" s="29"/>
      <c r="N70" s="29"/>
      <c r="O70" s="29"/>
      <c r="P70" s="29"/>
      <c r="Q70" s="29"/>
      <c r="R70" s="29"/>
      <c r="S70" s="29"/>
      <c r="T70" s="29"/>
    </row>
    <row r="71" spans="1:20" x14ac:dyDescent="0.25">
      <c r="A71" s="40"/>
      <c r="B71" s="35"/>
      <c r="C71" s="35"/>
      <c r="D71" s="35"/>
      <c r="E71" s="35"/>
      <c r="F71" s="1" t="s">
        <v>23</v>
      </c>
      <c r="G71" s="3">
        <f t="shared" si="24"/>
        <v>0</v>
      </c>
      <c r="H71" s="3">
        <f t="shared" si="24"/>
        <v>0</v>
      </c>
      <c r="I71" s="18">
        <f t="shared" si="24"/>
        <v>0</v>
      </c>
      <c r="J71" s="18">
        <f t="shared" si="24"/>
        <v>0</v>
      </c>
      <c r="K71" s="3">
        <f t="shared" si="24"/>
        <v>0</v>
      </c>
      <c r="L71" s="3">
        <f t="shared" si="24"/>
        <v>0</v>
      </c>
      <c r="M71" s="29"/>
      <c r="N71" s="29"/>
      <c r="O71" s="29"/>
      <c r="P71" s="29"/>
      <c r="Q71" s="29"/>
      <c r="R71" s="29"/>
      <c r="S71" s="29"/>
      <c r="T71" s="29"/>
    </row>
    <row r="72" spans="1:20" ht="24.75" customHeight="1" x14ac:dyDescent="0.25">
      <c r="A72" s="23" t="s">
        <v>68</v>
      </c>
      <c r="B72" s="26" t="s">
        <v>34</v>
      </c>
      <c r="C72" s="26">
        <v>2014</v>
      </c>
      <c r="D72" s="26">
        <v>2018</v>
      </c>
      <c r="E72" s="26"/>
      <c r="F72" s="1" t="s">
        <v>18</v>
      </c>
      <c r="G72" s="3">
        <f>G73</f>
        <v>54472.28</v>
      </c>
      <c r="H72" s="3">
        <f t="shared" ref="H72:L72" si="25">H73</f>
        <v>7447.28</v>
      </c>
      <c r="I72" s="18">
        <f t="shared" si="25"/>
        <v>42025</v>
      </c>
      <c r="J72" s="18">
        <f t="shared" si="25"/>
        <v>5000</v>
      </c>
      <c r="K72" s="3">
        <f t="shared" si="25"/>
        <v>0</v>
      </c>
      <c r="L72" s="3">
        <f t="shared" si="25"/>
        <v>0</v>
      </c>
      <c r="M72" s="1"/>
      <c r="N72" s="1"/>
      <c r="O72" s="1"/>
      <c r="P72" s="1"/>
      <c r="Q72" s="1"/>
      <c r="R72" s="1"/>
      <c r="S72" s="1"/>
      <c r="T72" s="1"/>
    </row>
    <row r="73" spans="1:20" ht="30" x14ac:dyDescent="0.25">
      <c r="A73" s="24"/>
      <c r="B73" s="27"/>
      <c r="C73" s="27"/>
      <c r="D73" s="27"/>
      <c r="E73" s="27"/>
      <c r="F73" s="1" t="s">
        <v>19</v>
      </c>
      <c r="G73" s="3">
        <f>SUM(G74:G77)</f>
        <v>54472.28</v>
      </c>
      <c r="H73" s="3">
        <f t="shared" ref="H73:L73" si="26">SUM(H74:H77)</f>
        <v>7447.28</v>
      </c>
      <c r="I73" s="18">
        <f t="shared" si="26"/>
        <v>42025</v>
      </c>
      <c r="J73" s="18">
        <f t="shared" si="26"/>
        <v>5000</v>
      </c>
      <c r="K73" s="3">
        <f t="shared" si="26"/>
        <v>0</v>
      </c>
      <c r="L73" s="3">
        <f t="shared" si="26"/>
        <v>0</v>
      </c>
      <c r="M73" s="1"/>
      <c r="N73" s="1"/>
      <c r="O73" s="1"/>
      <c r="P73" s="1"/>
      <c r="Q73" s="1"/>
      <c r="R73" s="1"/>
      <c r="S73" s="1"/>
      <c r="T73" s="1"/>
    </row>
    <row r="74" spans="1:20" ht="30" x14ac:dyDescent="0.25">
      <c r="A74" s="24"/>
      <c r="B74" s="27"/>
      <c r="C74" s="27"/>
      <c r="D74" s="27"/>
      <c r="E74" s="27"/>
      <c r="F74" s="1" t="s">
        <v>20</v>
      </c>
      <c r="G74" s="3">
        <f>SUM(H74:L74)</f>
        <v>54472.28</v>
      </c>
      <c r="H74" s="3">
        <v>7447.28</v>
      </c>
      <c r="I74" s="18">
        <v>42025</v>
      </c>
      <c r="J74" s="18">
        <v>5000</v>
      </c>
      <c r="K74" s="3">
        <v>0</v>
      </c>
      <c r="L74" s="3">
        <v>0</v>
      </c>
      <c r="M74" s="1"/>
      <c r="N74" s="1"/>
      <c r="O74" s="1"/>
      <c r="P74" s="1"/>
      <c r="Q74" s="1"/>
      <c r="R74" s="1"/>
      <c r="S74" s="1"/>
      <c r="T74" s="1"/>
    </row>
    <row r="75" spans="1:20" ht="30" x14ac:dyDescent="0.25">
      <c r="A75" s="24"/>
      <c r="B75" s="27"/>
      <c r="C75" s="27"/>
      <c r="D75" s="27"/>
      <c r="E75" s="27"/>
      <c r="F75" s="1" t="s">
        <v>21</v>
      </c>
      <c r="G75" s="3">
        <f>SUM(H75:L75)</f>
        <v>0</v>
      </c>
      <c r="H75" s="3">
        <v>0</v>
      </c>
      <c r="I75" s="18">
        <v>0</v>
      </c>
      <c r="J75" s="18">
        <v>0</v>
      </c>
      <c r="K75" s="3">
        <v>0</v>
      </c>
      <c r="L75" s="3">
        <v>0</v>
      </c>
      <c r="M75" s="1"/>
      <c r="N75" s="1"/>
      <c r="O75" s="1"/>
      <c r="P75" s="1"/>
      <c r="Q75" s="1"/>
      <c r="R75" s="1"/>
      <c r="S75" s="1"/>
      <c r="T75" s="1"/>
    </row>
    <row r="76" spans="1:20" ht="30" x14ac:dyDescent="0.25">
      <c r="A76" s="24"/>
      <c r="B76" s="27"/>
      <c r="C76" s="27"/>
      <c r="D76" s="27"/>
      <c r="E76" s="27"/>
      <c r="F76" s="1" t="s">
        <v>22</v>
      </c>
      <c r="G76" s="3">
        <v>0</v>
      </c>
      <c r="H76" s="3">
        <v>0</v>
      </c>
      <c r="I76" s="18">
        <v>0</v>
      </c>
      <c r="J76" s="18">
        <v>0</v>
      </c>
      <c r="K76" s="3">
        <v>0</v>
      </c>
      <c r="L76" s="3">
        <v>0</v>
      </c>
      <c r="M76" s="1"/>
      <c r="N76" s="1"/>
      <c r="O76" s="1"/>
      <c r="P76" s="1"/>
      <c r="Q76" s="1"/>
      <c r="R76" s="1"/>
      <c r="S76" s="1"/>
      <c r="T76" s="1"/>
    </row>
    <row r="77" spans="1:20" x14ac:dyDescent="0.25">
      <c r="A77" s="25"/>
      <c r="B77" s="28"/>
      <c r="C77" s="28"/>
      <c r="D77" s="28"/>
      <c r="E77" s="28"/>
      <c r="F77" s="1" t="s">
        <v>23</v>
      </c>
      <c r="G77" s="3">
        <v>0</v>
      </c>
      <c r="H77" s="3">
        <v>0</v>
      </c>
      <c r="I77" s="18">
        <v>0</v>
      </c>
      <c r="J77" s="18">
        <v>0</v>
      </c>
      <c r="K77" s="3">
        <v>0</v>
      </c>
      <c r="L77" s="3">
        <v>0</v>
      </c>
      <c r="M77" s="1"/>
      <c r="N77" s="1"/>
      <c r="O77" s="1"/>
      <c r="P77" s="1"/>
      <c r="Q77" s="1"/>
      <c r="R77" s="1"/>
      <c r="S77" s="1"/>
      <c r="T77" s="1"/>
    </row>
    <row r="78" spans="1:20" x14ac:dyDescent="0.25">
      <c r="A78" s="40" t="s">
        <v>69</v>
      </c>
      <c r="B78" s="35" t="s">
        <v>58</v>
      </c>
      <c r="C78" s="35">
        <v>2014</v>
      </c>
      <c r="D78" s="35">
        <v>2018</v>
      </c>
      <c r="E78" s="35"/>
      <c r="F78" s="1" t="s">
        <v>18</v>
      </c>
      <c r="G78" s="3">
        <f>G84</f>
        <v>49100</v>
      </c>
      <c r="H78" s="3">
        <f t="shared" ref="H78:L78" si="27">H84</f>
        <v>16600</v>
      </c>
      <c r="I78" s="18">
        <f t="shared" si="27"/>
        <v>11500</v>
      </c>
      <c r="J78" s="18">
        <f t="shared" si="27"/>
        <v>15000</v>
      </c>
      <c r="K78" s="3">
        <f t="shared" si="27"/>
        <v>3000</v>
      </c>
      <c r="L78" s="3">
        <f t="shared" si="27"/>
        <v>3000</v>
      </c>
      <c r="M78" s="35"/>
      <c r="N78" s="35"/>
      <c r="O78" s="35"/>
      <c r="P78" s="35"/>
      <c r="Q78" s="35"/>
      <c r="R78" s="35"/>
      <c r="S78" s="35"/>
      <c r="T78" s="35"/>
    </row>
    <row r="79" spans="1:20" ht="30" x14ac:dyDescent="0.25">
      <c r="A79" s="40"/>
      <c r="B79" s="35"/>
      <c r="C79" s="35"/>
      <c r="D79" s="35"/>
      <c r="E79" s="35"/>
      <c r="F79" s="1" t="s">
        <v>19</v>
      </c>
      <c r="G79" s="3">
        <f t="shared" ref="G79:L83" si="28">G85</f>
        <v>49100</v>
      </c>
      <c r="H79" s="3">
        <f t="shared" si="28"/>
        <v>16600</v>
      </c>
      <c r="I79" s="18">
        <f t="shared" si="28"/>
        <v>11500</v>
      </c>
      <c r="J79" s="18">
        <f t="shared" si="28"/>
        <v>15000</v>
      </c>
      <c r="K79" s="3">
        <f t="shared" si="28"/>
        <v>3000</v>
      </c>
      <c r="L79" s="3">
        <f t="shared" si="28"/>
        <v>3000</v>
      </c>
      <c r="M79" s="35"/>
      <c r="N79" s="35"/>
      <c r="O79" s="35"/>
      <c r="P79" s="35"/>
      <c r="Q79" s="35"/>
      <c r="R79" s="35"/>
      <c r="S79" s="35"/>
      <c r="T79" s="35"/>
    </row>
    <row r="80" spans="1:20" ht="30" x14ac:dyDescent="0.25">
      <c r="A80" s="40"/>
      <c r="B80" s="35"/>
      <c r="C80" s="35"/>
      <c r="D80" s="35"/>
      <c r="E80" s="35"/>
      <c r="F80" s="1" t="s">
        <v>20</v>
      </c>
      <c r="G80" s="3">
        <f t="shared" si="28"/>
        <v>49100</v>
      </c>
      <c r="H80" s="3">
        <f t="shared" si="28"/>
        <v>16600</v>
      </c>
      <c r="I80" s="18">
        <f t="shared" si="28"/>
        <v>11500</v>
      </c>
      <c r="J80" s="18">
        <f t="shared" si="28"/>
        <v>15000</v>
      </c>
      <c r="K80" s="3">
        <f t="shared" si="28"/>
        <v>3000</v>
      </c>
      <c r="L80" s="3">
        <f t="shared" si="28"/>
        <v>3000</v>
      </c>
      <c r="M80" s="35"/>
      <c r="N80" s="35"/>
      <c r="O80" s="35"/>
      <c r="P80" s="35"/>
      <c r="Q80" s="35"/>
      <c r="R80" s="35"/>
      <c r="S80" s="35"/>
      <c r="T80" s="35"/>
    </row>
    <row r="81" spans="1:20" ht="30" x14ac:dyDescent="0.25">
      <c r="A81" s="40"/>
      <c r="B81" s="35"/>
      <c r="C81" s="35"/>
      <c r="D81" s="35"/>
      <c r="E81" s="35"/>
      <c r="F81" s="1" t="s">
        <v>21</v>
      </c>
      <c r="G81" s="3">
        <f t="shared" si="28"/>
        <v>0</v>
      </c>
      <c r="H81" s="3">
        <f t="shared" si="28"/>
        <v>0</v>
      </c>
      <c r="I81" s="18">
        <f t="shared" si="28"/>
        <v>0</v>
      </c>
      <c r="J81" s="18">
        <f t="shared" si="28"/>
        <v>0</v>
      </c>
      <c r="K81" s="3">
        <f t="shared" si="28"/>
        <v>0</v>
      </c>
      <c r="L81" s="3">
        <f t="shared" si="28"/>
        <v>0</v>
      </c>
      <c r="M81" s="35"/>
      <c r="N81" s="35"/>
      <c r="O81" s="35"/>
      <c r="P81" s="35"/>
      <c r="Q81" s="35"/>
      <c r="R81" s="35"/>
      <c r="S81" s="35"/>
      <c r="T81" s="35"/>
    </row>
    <row r="82" spans="1:20" ht="30" x14ac:dyDescent="0.25">
      <c r="A82" s="40"/>
      <c r="B82" s="35"/>
      <c r="C82" s="35"/>
      <c r="D82" s="35"/>
      <c r="E82" s="35"/>
      <c r="F82" s="1" t="s">
        <v>22</v>
      </c>
      <c r="G82" s="3">
        <f t="shared" si="28"/>
        <v>0</v>
      </c>
      <c r="H82" s="3">
        <f t="shared" si="28"/>
        <v>0</v>
      </c>
      <c r="I82" s="18">
        <f t="shared" si="28"/>
        <v>0</v>
      </c>
      <c r="J82" s="18">
        <f t="shared" si="28"/>
        <v>0</v>
      </c>
      <c r="K82" s="3">
        <f t="shared" si="28"/>
        <v>0</v>
      </c>
      <c r="L82" s="3">
        <f t="shared" si="28"/>
        <v>0</v>
      </c>
      <c r="M82" s="35"/>
      <c r="N82" s="35"/>
      <c r="O82" s="35"/>
      <c r="P82" s="35"/>
      <c r="Q82" s="35"/>
      <c r="R82" s="35"/>
      <c r="S82" s="35"/>
      <c r="T82" s="35"/>
    </row>
    <row r="83" spans="1:20" x14ac:dyDescent="0.25">
      <c r="A83" s="40"/>
      <c r="B83" s="35"/>
      <c r="C83" s="35"/>
      <c r="D83" s="35"/>
      <c r="E83" s="35"/>
      <c r="F83" s="1" t="s">
        <v>23</v>
      </c>
      <c r="G83" s="3">
        <f t="shared" si="28"/>
        <v>0</v>
      </c>
      <c r="H83" s="3">
        <f t="shared" si="28"/>
        <v>0</v>
      </c>
      <c r="I83" s="18">
        <f t="shared" si="28"/>
        <v>0</v>
      </c>
      <c r="J83" s="18">
        <f t="shared" si="28"/>
        <v>0</v>
      </c>
      <c r="K83" s="3">
        <f t="shared" si="28"/>
        <v>0</v>
      </c>
      <c r="L83" s="3">
        <f t="shared" si="28"/>
        <v>0</v>
      </c>
      <c r="M83" s="35"/>
      <c r="N83" s="35"/>
      <c r="O83" s="35"/>
      <c r="P83" s="35"/>
      <c r="Q83" s="35"/>
      <c r="R83" s="35"/>
      <c r="S83" s="35"/>
      <c r="T83" s="35"/>
    </row>
    <row r="84" spans="1:20" ht="19.5" customHeight="1" x14ac:dyDescent="0.25">
      <c r="A84" s="23" t="s">
        <v>70</v>
      </c>
      <c r="B84" s="26" t="s">
        <v>35</v>
      </c>
      <c r="C84" s="26">
        <v>2014</v>
      </c>
      <c r="D84" s="26">
        <v>2018</v>
      </c>
      <c r="E84" s="26"/>
      <c r="F84" s="1" t="s">
        <v>18</v>
      </c>
      <c r="G84" s="3">
        <f>G85</f>
        <v>49100</v>
      </c>
      <c r="H84" s="3">
        <f t="shared" ref="H84:L84" si="29">H85</f>
        <v>16600</v>
      </c>
      <c r="I84" s="18">
        <f t="shared" si="29"/>
        <v>11500</v>
      </c>
      <c r="J84" s="18">
        <f t="shared" si="29"/>
        <v>15000</v>
      </c>
      <c r="K84" s="3">
        <f t="shared" si="29"/>
        <v>3000</v>
      </c>
      <c r="L84" s="3">
        <f t="shared" si="29"/>
        <v>3000</v>
      </c>
      <c r="M84" s="1"/>
      <c r="N84" s="1"/>
      <c r="O84" s="1"/>
      <c r="P84" s="1"/>
      <c r="Q84" s="1"/>
      <c r="R84" s="1"/>
      <c r="S84" s="1"/>
      <c r="T84" s="1"/>
    </row>
    <row r="85" spans="1:20" ht="30" x14ac:dyDescent="0.25">
      <c r="A85" s="24"/>
      <c r="B85" s="27"/>
      <c r="C85" s="27"/>
      <c r="D85" s="27"/>
      <c r="E85" s="27"/>
      <c r="F85" s="1" t="s">
        <v>19</v>
      </c>
      <c r="G85" s="3">
        <f>SUM(G86:G89)</f>
        <v>49100</v>
      </c>
      <c r="H85" s="3">
        <f t="shared" ref="H85:L85" si="30">SUM(H86:H89)</f>
        <v>16600</v>
      </c>
      <c r="I85" s="18">
        <f t="shared" si="30"/>
        <v>11500</v>
      </c>
      <c r="J85" s="18">
        <f t="shared" si="30"/>
        <v>15000</v>
      </c>
      <c r="K85" s="3">
        <f t="shared" si="30"/>
        <v>3000</v>
      </c>
      <c r="L85" s="3">
        <f t="shared" si="30"/>
        <v>3000</v>
      </c>
      <c r="M85" s="35"/>
      <c r="N85" s="35"/>
      <c r="O85" s="35"/>
      <c r="P85" s="35"/>
      <c r="Q85" s="35"/>
      <c r="R85" s="35"/>
      <c r="S85" s="35"/>
      <c r="T85" s="35"/>
    </row>
    <row r="86" spans="1:20" ht="30" x14ac:dyDescent="0.25">
      <c r="A86" s="24"/>
      <c r="B86" s="27"/>
      <c r="C86" s="27"/>
      <c r="D86" s="27"/>
      <c r="E86" s="27"/>
      <c r="F86" s="1" t="s">
        <v>20</v>
      </c>
      <c r="G86" s="3">
        <f>SUM(H86:L86)</f>
        <v>49100</v>
      </c>
      <c r="H86" s="3">
        <v>16600</v>
      </c>
      <c r="I86" s="18">
        <v>11500</v>
      </c>
      <c r="J86" s="18">
        <v>15000</v>
      </c>
      <c r="K86" s="3">
        <v>3000</v>
      </c>
      <c r="L86" s="3">
        <v>3000</v>
      </c>
      <c r="M86" s="35"/>
      <c r="N86" s="35"/>
      <c r="O86" s="35"/>
      <c r="P86" s="35"/>
      <c r="Q86" s="35"/>
      <c r="R86" s="35"/>
      <c r="S86" s="35"/>
      <c r="T86" s="35"/>
    </row>
    <row r="87" spans="1:20" ht="30" x14ac:dyDescent="0.25">
      <c r="A87" s="24"/>
      <c r="B87" s="27"/>
      <c r="C87" s="27"/>
      <c r="D87" s="27"/>
      <c r="E87" s="27"/>
      <c r="F87" s="1" t="s">
        <v>21</v>
      </c>
      <c r="G87" s="3">
        <f t="shared" ref="G87:G89" si="31">SUM(H87:L87)</f>
        <v>0</v>
      </c>
      <c r="H87" s="3">
        <v>0</v>
      </c>
      <c r="I87" s="18">
        <v>0</v>
      </c>
      <c r="J87" s="18">
        <v>0</v>
      </c>
      <c r="K87" s="3">
        <v>0</v>
      </c>
      <c r="L87" s="3">
        <v>0</v>
      </c>
      <c r="M87" s="35"/>
      <c r="N87" s="35"/>
      <c r="O87" s="35"/>
      <c r="P87" s="35"/>
      <c r="Q87" s="35"/>
      <c r="R87" s="35"/>
      <c r="S87" s="35"/>
      <c r="T87" s="35"/>
    </row>
    <row r="88" spans="1:20" ht="30" x14ac:dyDescent="0.25">
      <c r="A88" s="24"/>
      <c r="B88" s="27"/>
      <c r="C88" s="27"/>
      <c r="D88" s="27"/>
      <c r="E88" s="27"/>
      <c r="F88" s="1" t="s">
        <v>22</v>
      </c>
      <c r="G88" s="3">
        <f t="shared" si="31"/>
        <v>0</v>
      </c>
      <c r="H88" s="3">
        <v>0</v>
      </c>
      <c r="I88" s="18">
        <v>0</v>
      </c>
      <c r="J88" s="18">
        <v>0</v>
      </c>
      <c r="K88" s="3">
        <v>0</v>
      </c>
      <c r="L88" s="3">
        <v>0</v>
      </c>
      <c r="M88" s="35"/>
      <c r="N88" s="35"/>
      <c r="O88" s="35"/>
      <c r="P88" s="35"/>
      <c r="Q88" s="35"/>
      <c r="R88" s="35"/>
      <c r="S88" s="35"/>
      <c r="T88" s="35"/>
    </row>
    <row r="89" spans="1:20" x14ac:dyDescent="0.25">
      <c r="A89" s="24"/>
      <c r="B89" s="27"/>
      <c r="C89" s="27"/>
      <c r="D89" s="27"/>
      <c r="E89" s="27"/>
      <c r="F89" s="1" t="s">
        <v>23</v>
      </c>
      <c r="G89" s="3">
        <f t="shared" si="31"/>
        <v>0</v>
      </c>
      <c r="H89" s="3">
        <v>0</v>
      </c>
      <c r="I89" s="18">
        <v>0</v>
      </c>
      <c r="J89" s="18">
        <v>0</v>
      </c>
      <c r="K89" s="3">
        <v>0</v>
      </c>
      <c r="L89" s="3">
        <v>0</v>
      </c>
      <c r="M89" s="35"/>
      <c r="N89" s="35"/>
      <c r="O89" s="35"/>
      <c r="P89" s="35"/>
      <c r="Q89" s="35"/>
      <c r="R89" s="35"/>
      <c r="S89" s="35"/>
      <c r="T89" s="35"/>
    </row>
    <row r="90" spans="1:20" x14ac:dyDescent="0.25">
      <c r="A90" s="40" t="s">
        <v>36</v>
      </c>
      <c r="B90" s="35" t="s">
        <v>37</v>
      </c>
      <c r="C90" s="35">
        <v>2014</v>
      </c>
      <c r="D90" s="35">
        <v>2018</v>
      </c>
      <c r="E90" s="35"/>
      <c r="F90" s="1" t="s">
        <v>18</v>
      </c>
      <c r="G90" s="3">
        <f>G96</f>
        <v>94794</v>
      </c>
      <c r="H90" s="3">
        <f t="shared" ref="H90:L90" si="32">H96</f>
        <v>33306</v>
      </c>
      <c r="I90" s="18">
        <f t="shared" si="32"/>
        <v>30744</v>
      </c>
      <c r="J90" s="18">
        <f t="shared" si="32"/>
        <v>30744</v>
      </c>
      <c r="K90" s="3">
        <f t="shared" si="32"/>
        <v>0</v>
      </c>
      <c r="L90" s="3">
        <f t="shared" si="32"/>
        <v>0</v>
      </c>
      <c r="M90" s="35"/>
      <c r="N90" s="35"/>
      <c r="O90" s="35"/>
      <c r="P90" s="35"/>
      <c r="Q90" s="35"/>
      <c r="R90" s="35"/>
      <c r="S90" s="35"/>
      <c r="T90" s="35"/>
    </row>
    <row r="91" spans="1:20" ht="30" x14ac:dyDescent="0.25">
      <c r="A91" s="40"/>
      <c r="B91" s="35"/>
      <c r="C91" s="35"/>
      <c r="D91" s="35"/>
      <c r="E91" s="35"/>
      <c r="F91" s="1" t="s">
        <v>19</v>
      </c>
      <c r="G91" s="3">
        <f t="shared" ref="G91:L95" si="33">G97</f>
        <v>94794</v>
      </c>
      <c r="H91" s="3">
        <f t="shared" si="33"/>
        <v>33306</v>
      </c>
      <c r="I91" s="18">
        <f t="shared" si="33"/>
        <v>30744</v>
      </c>
      <c r="J91" s="18">
        <f t="shared" si="33"/>
        <v>30744</v>
      </c>
      <c r="K91" s="3">
        <f t="shared" si="33"/>
        <v>0</v>
      </c>
      <c r="L91" s="3">
        <f t="shared" si="33"/>
        <v>0</v>
      </c>
      <c r="M91" s="35"/>
      <c r="N91" s="35"/>
      <c r="O91" s="35"/>
      <c r="P91" s="35"/>
      <c r="Q91" s="35"/>
      <c r="R91" s="35"/>
      <c r="S91" s="35"/>
      <c r="T91" s="35"/>
    </row>
    <row r="92" spans="1:20" ht="30" x14ac:dyDescent="0.25">
      <c r="A92" s="40"/>
      <c r="B92" s="35"/>
      <c r="C92" s="35"/>
      <c r="D92" s="35"/>
      <c r="E92" s="35"/>
      <c r="F92" s="1" t="s">
        <v>20</v>
      </c>
      <c r="G92" s="3">
        <f t="shared" si="33"/>
        <v>94794</v>
      </c>
      <c r="H92" s="3">
        <f t="shared" si="33"/>
        <v>33306</v>
      </c>
      <c r="I92" s="18">
        <f t="shared" si="33"/>
        <v>30744</v>
      </c>
      <c r="J92" s="18">
        <f t="shared" si="33"/>
        <v>30744</v>
      </c>
      <c r="K92" s="3">
        <f t="shared" si="33"/>
        <v>0</v>
      </c>
      <c r="L92" s="3">
        <f t="shared" si="33"/>
        <v>0</v>
      </c>
      <c r="M92" s="35"/>
      <c r="N92" s="35"/>
      <c r="O92" s="35"/>
      <c r="P92" s="35"/>
      <c r="Q92" s="35"/>
      <c r="R92" s="35"/>
      <c r="S92" s="35"/>
      <c r="T92" s="35"/>
    </row>
    <row r="93" spans="1:20" ht="30" x14ac:dyDescent="0.25">
      <c r="A93" s="40"/>
      <c r="B93" s="35"/>
      <c r="C93" s="35"/>
      <c r="D93" s="35"/>
      <c r="E93" s="35"/>
      <c r="F93" s="1" t="s">
        <v>21</v>
      </c>
      <c r="G93" s="3">
        <f t="shared" si="33"/>
        <v>0</v>
      </c>
      <c r="H93" s="3">
        <f t="shared" si="33"/>
        <v>0</v>
      </c>
      <c r="I93" s="18">
        <f t="shared" si="33"/>
        <v>0</v>
      </c>
      <c r="J93" s="18">
        <f t="shared" si="33"/>
        <v>0</v>
      </c>
      <c r="K93" s="3">
        <f t="shared" si="33"/>
        <v>0</v>
      </c>
      <c r="L93" s="3">
        <f t="shared" si="33"/>
        <v>0</v>
      </c>
      <c r="M93" s="35"/>
      <c r="N93" s="35"/>
      <c r="O93" s="35"/>
      <c r="P93" s="35"/>
      <c r="Q93" s="35"/>
      <c r="R93" s="35"/>
      <c r="S93" s="35"/>
      <c r="T93" s="35"/>
    </row>
    <row r="94" spans="1:20" ht="30" x14ac:dyDescent="0.25">
      <c r="A94" s="40"/>
      <c r="B94" s="35"/>
      <c r="C94" s="35"/>
      <c r="D94" s="35"/>
      <c r="E94" s="35"/>
      <c r="F94" s="1" t="s">
        <v>22</v>
      </c>
      <c r="G94" s="3">
        <f t="shared" si="33"/>
        <v>0</v>
      </c>
      <c r="H94" s="3">
        <f t="shared" si="33"/>
        <v>0</v>
      </c>
      <c r="I94" s="18">
        <f t="shared" si="33"/>
        <v>0</v>
      </c>
      <c r="J94" s="18">
        <f t="shared" si="33"/>
        <v>0</v>
      </c>
      <c r="K94" s="3">
        <f t="shared" si="33"/>
        <v>0</v>
      </c>
      <c r="L94" s="3">
        <f t="shared" si="33"/>
        <v>0</v>
      </c>
      <c r="M94" s="35"/>
      <c r="N94" s="35"/>
      <c r="O94" s="35"/>
      <c r="P94" s="35"/>
      <c r="Q94" s="35"/>
      <c r="R94" s="35"/>
      <c r="S94" s="35"/>
      <c r="T94" s="35"/>
    </row>
    <row r="95" spans="1:20" x14ac:dyDescent="0.25">
      <c r="A95" s="40"/>
      <c r="B95" s="35"/>
      <c r="C95" s="35"/>
      <c r="D95" s="35"/>
      <c r="E95" s="35"/>
      <c r="F95" s="1" t="s">
        <v>23</v>
      </c>
      <c r="G95" s="3">
        <f t="shared" si="33"/>
        <v>0</v>
      </c>
      <c r="H95" s="3">
        <f t="shared" si="33"/>
        <v>0</v>
      </c>
      <c r="I95" s="18">
        <f t="shared" si="33"/>
        <v>0</v>
      </c>
      <c r="J95" s="18">
        <f t="shared" si="33"/>
        <v>0</v>
      </c>
      <c r="K95" s="3">
        <f t="shared" si="33"/>
        <v>0</v>
      </c>
      <c r="L95" s="3">
        <f t="shared" si="33"/>
        <v>0</v>
      </c>
      <c r="M95" s="35"/>
      <c r="N95" s="35"/>
      <c r="O95" s="35"/>
      <c r="P95" s="35"/>
      <c r="Q95" s="35"/>
      <c r="R95" s="35"/>
      <c r="S95" s="35"/>
      <c r="T95" s="35"/>
    </row>
    <row r="96" spans="1:20" ht="15" customHeight="1" x14ac:dyDescent="0.25">
      <c r="A96" s="23" t="s">
        <v>71</v>
      </c>
      <c r="B96" s="26" t="s">
        <v>38</v>
      </c>
      <c r="C96" s="26">
        <v>2014</v>
      </c>
      <c r="D96" s="26">
        <v>2018</v>
      </c>
      <c r="E96" s="26"/>
      <c r="F96" s="1" t="s">
        <v>18</v>
      </c>
      <c r="G96" s="3">
        <f>G97</f>
        <v>94794</v>
      </c>
      <c r="H96" s="3">
        <f t="shared" ref="H96:L96" si="34">H97</f>
        <v>33306</v>
      </c>
      <c r="I96" s="18">
        <f t="shared" si="34"/>
        <v>30744</v>
      </c>
      <c r="J96" s="18">
        <f t="shared" si="34"/>
        <v>30744</v>
      </c>
      <c r="K96" s="3">
        <f t="shared" si="34"/>
        <v>0</v>
      </c>
      <c r="L96" s="3">
        <f t="shared" si="34"/>
        <v>0</v>
      </c>
      <c r="M96" s="35"/>
      <c r="N96" s="35"/>
      <c r="O96" s="35"/>
      <c r="P96" s="35"/>
      <c r="Q96" s="35"/>
      <c r="R96" s="35"/>
      <c r="S96" s="35"/>
      <c r="T96" s="35"/>
    </row>
    <row r="97" spans="1:20" ht="30" x14ac:dyDescent="0.25">
      <c r="A97" s="24"/>
      <c r="B97" s="27"/>
      <c r="C97" s="27"/>
      <c r="D97" s="27"/>
      <c r="E97" s="27"/>
      <c r="F97" s="1" t="s">
        <v>19</v>
      </c>
      <c r="G97" s="3">
        <f>SUM(G98:G101)</f>
        <v>94794</v>
      </c>
      <c r="H97" s="3">
        <f t="shared" ref="H97:L97" si="35">SUM(H98:H101)</f>
        <v>33306</v>
      </c>
      <c r="I97" s="18">
        <f t="shared" si="35"/>
        <v>30744</v>
      </c>
      <c r="J97" s="18">
        <f t="shared" si="35"/>
        <v>30744</v>
      </c>
      <c r="K97" s="3">
        <f t="shared" si="35"/>
        <v>0</v>
      </c>
      <c r="L97" s="3">
        <f t="shared" si="35"/>
        <v>0</v>
      </c>
      <c r="M97" s="35"/>
      <c r="N97" s="35"/>
      <c r="O97" s="35"/>
      <c r="P97" s="35"/>
      <c r="Q97" s="35"/>
      <c r="R97" s="35"/>
      <c r="S97" s="35"/>
      <c r="T97" s="35"/>
    </row>
    <row r="98" spans="1:20" ht="30" x14ac:dyDescent="0.25">
      <c r="A98" s="24"/>
      <c r="B98" s="27"/>
      <c r="C98" s="27"/>
      <c r="D98" s="27"/>
      <c r="E98" s="27"/>
      <c r="F98" s="1" t="s">
        <v>20</v>
      </c>
      <c r="G98" s="3">
        <f>SUM(H98:L98)</f>
        <v>94794</v>
      </c>
      <c r="H98" s="3">
        <v>33306</v>
      </c>
      <c r="I98" s="18">
        <v>30744</v>
      </c>
      <c r="J98" s="18">
        <v>30744</v>
      </c>
      <c r="K98" s="3">
        <v>0</v>
      </c>
      <c r="L98" s="3">
        <v>0</v>
      </c>
      <c r="M98" s="35"/>
      <c r="N98" s="35"/>
      <c r="O98" s="35"/>
      <c r="P98" s="35"/>
      <c r="Q98" s="35"/>
      <c r="R98" s="35"/>
      <c r="S98" s="35"/>
      <c r="T98" s="35"/>
    </row>
    <row r="99" spans="1:20" ht="30" x14ac:dyDescent="0.25">
      <c r="A99" s="24"/>
      <c r="B99" s="27"/>
      <c r="C99" s="27"/>
      <c r="D99" s="27"/>
      <c r="E99" s="27"/>
      <c r="F99" s="1" t="s">
        <v>21</v>
      </c>
      <c r="G99" s="3">
        <f t="shared" ref="G99:G101" si="36">SUM(H99:L99)</f>
        <v>0</v>
      </c>
      <c r="H99" s="3">
        <v>0</v>
      </c>
      <c r="I99" s="18">
        <v>0</v>
      </c>
      <c r="J99" s="18">
        <v>0</v>
      </c>
      <c r="K99" s="3">
        <v>0</v>
      </c>
      <c r="L99" s="3">
        <v>0</v>
      </c>
      <c r="M99" s="35"/>
      <c r="N99" s="35"/>
      <c r="O99" s="35"/>
      <c r="P99" s="35"/>
      <c r="Q99" s="35"/>
      <c r="R99" s="35"/>
      <c r="S99" s="35"/>
      <c r="T99" s="35"/>
    </row>
    <row r="100" spans="1:20" ht="30" x14ac:dyDescent="0.25">
      <c r="A100" s="24"/>
      <c r="B100" s="27"/>
      <c r="C100" s="27"/>
      <c r="D100" s="27"/>
      <c r="E100" s="27"/>
      <c r="F100" s="1" t="s">
        <v>22</v>
      </c>
      <c r="G100" s="3">
        <f t="shared" si="36"/>
        <v>0</v>
      </c>
      <c r="H100" s="3">
        <v>0</v>
      </c>
      <c r="I100" s="18">
        <v>0</v>
      </c>
      <c r="J100" s="18">
        <v>0</v>
      </c>
      <c r="K100" s="3">
        <v>0</v>
      </c>
      <c r="L100" s="3">
        <v>0</v>
      </c>
      <c r="M100" s="35"/>
      <c r="N100" s="35"/>
      <c r="O100" s="35"/>
      <c r="P100" s="35"/>
      <c r="Q100" s="35"/>
      <c r="R100" s="35"/>
      <c r="S100" s="35"/>
      <c r="T100" s="35"/>
    </row>
    <row r="101" spans="1:20" x14ac:dyDescent="0.25">
      <c r="A101" s="24"/>
      <c r="B101" s="27"/>
      <c r="C101" s="27"/>
      <c r="D101" s="27"/>
      <c r="E101" s="27"/>
      <c r="F101" s="1" t="s">
        <v>23</v>
      </c>
      <c r="G101" s="3">
        <f t="shared" si="36"/>
        <v>0</v>
      </c>
      <c r="H101" s="3">
        <v>0</v>
      </c>
      <c r="I101" s="18">
        <v>0</v>
      </c>
      <c r="J101" s="18">
        <v>0</v>
      </c>
      <c r="K101" s="3">
        <v>0</v>
      </c>
      <c r="L101" s="3">
        <v>0</v>
      </c>
      <c r="M101" s="35"/>
      <c r="N101" s="35"/>
      <c r="O101" s="35"/>
      <c r="P101" s="35"/>
      <c r="Q101" s="35"/>
      <c r="R101" s="35"/>
      <c r="S101" s="35"/>
      <c r="T101" s="35"/>
    </row>
    <row r="102" spans="1:20" x14ac:dyDescent="0.25">
      <c r="A102" s="29" t="s">
        <v>39</v>
      </c>
      <c r="B102" s="29"/>
      <c r="C102" s="29"/>
      <c r="D102" s="29"/>
      <c r="E102" s="29"/>
      <c r="F102" s="1" t="s">
        <v>18</v>
      </c>
      <c r="G102" s="3">
        <f>G60</f>
        <v>198366.28</v>
      </c>
      <c r="H102" s="3">
        <f t="shared" ref="H102:L102" si="37">H60</f>
        <v>57353.279999999999</v>
      </c>
      <c r="I102" s="18">
        <f t="shared" si="37"/>
        <v>84269</v>
      </c>
      <c r="J102" s="18">
        <f t="shared" si="37"/>
        <v>50744</v>
      </c>
      <c r="K102" s="3">
        <f t="shared" si="37"/>
        <v>3000</v>
      </c>
      <c r="L102" s="3">
        <f t="shared" si="37"/>
        <v>3000</v>
      </c>
      <c r="M102" s="29"/>
      <c r="N102" s="29"/>
      <c r="O102" s="29"/>
      <c r="P102" s="29"/>
      <c r="Q102" s="29"/>
      <c r="R102" s="29"/>
      <c r="S102" s="29"/>
      <c r="T102" s="29"/>
    </row>
    <row r="103" spans="1:20" ht="30" customHeight="1" x14ac:dyDescent="0.25">
      <c r="A103" s="29"/>
      <c r="B103" s="29"/>
      <c r="C103" s="29"/>
      <c r="D103" s="29"/>
      <c r="E103" s="29"/>
      <c r="F103" s="1" t="s">
        <v>19</v>
      </c>
      <c r="G103" s="3">
        <f t="shared" ref="G103:L103" si="38">G61</f>
        <v>198366.28</v>
      </c>
      <c r="H103" s="3">
        <f t="shared" si="38"/>
        <v>57353.279999999999</v>
      </c>
      <c r="I103" s="18">
        <f t="shared" si="38"/>
        <v>84269</v>
      </c>
      <c r="J103" s="18">
        <f t="shared" si="38"/>
        <v>50744</v>
      </c>
      <c r="K103" s="3">
        <f t="shared" si="38"/>
        <v>3000</v>
      </c>
      <c r="L103" s="3">
        <f t="shared" si="38"/>
        <v>3000</v>
      </c>
      <c r="M103" s="29"/>
      <c r="N103" s="29"/>
      <c r="O103" s="29"/>
      <c r="P103" s="29"/>
      <c r="Q103" s="29"/>
      <c r="R103" s="29"/>
      <c r="S103" s="29"/>
      <c r="T103" s="29"/>
    </row>
    <row r="104" spans="1:20" ht="30" x14ac:dyDescent="0.25">
      <c r="A104" s="29"/>
      <c r="B104" s="29"/>
      <c r="C104" s="29"/>
      <c r="D104" s="29"/>
      <c r="E104" s="29"/>
      <c r="F104" s="1" t="s">
        <v>20</v>
      </c>
      <c r="G104" s="3">
        <f t="shared" ref="G104:L104" si="39">G62</f>
        <v>198366.28</v>
      </c>
      <c r="H104" s="3">
        <f t="shared" si="39"/>
        <v>57353.279999999999</v>
      </c>
      <c r="I104" s="18">
        <f t="shared" si="39"/>
        <v>84269</v>
      </c>
      <c r="J104" s="18">
        <f t="shared" si="39"/>
        <v>50744</v>
      </c>
      <c r="K104" s="3">
        <f t="shared" si="39"/>
        <v>3000</v>
      </c>
      <c r="L104" s="3">
        <f t="shared" si="39"/>
        <v>3000</v>
      </c>
      <c r="M104" s="29"/>
      <c r="N104" s="29"/>
      <c r="O104" s="29"/>
      <c r="P104" s="29"/>
      <c r="Q104" s="29"/>
      <c r="R104" s="29"/>
      <c r="S104" s="29"/>
      <c r="T104" s="29"/>
    </row>
    <row r="105" spans="1:20" ht="30" x14ac:dyDescent="0.25">
      <c r="A105" s="29"/>
      <c r="B105" s="29"/>
      <c r="C105" s="29"/>
      <c r="D105" s="29"/>
      <c r="E105" s="29"/>
      <c r="F105" s="1" t="s">
        <v>21</v>
      </c>
      <c r="G105" s="3">
        <f t="shared" ref="G105:L105" si="40">G63</f>
        <v>0</v>
      </c>
      <c r="H105" s="3">
        <f t="shared" si="40"/>
        <v>0</v>
      </c>
      <c r="I105" s="18">
        <f t="shared" si="40"/>
        <v>0</v>
      </c>
      <c r="J105" s="18">
        <f t="shared" si="40"/>
        <v>0</v>
      </c>
      <c r="K105" s="3">
        <f t="shared" si="40"/>
        <v>0</v>
      </c>
      <c r="L105" s="3">
        <f t="shared" si="40"/>
        <v>0</v>
      </c>
      <c r="M105" s="29"/>
      <c r="N105" s="29"/>
      <c r="O105" s="29"/>
      <c r="P105" s="29"/>
      <c r="Q105" s="29"/>
      <c r="R105" s="29"/>
      <c r="S105" s="29"/>
      <c r="T105" s="29"/>
    </row>
    <row r="106" spans="1:20" ht="30" x14ac:dyDescent="0.25">
      <c r="A106" s="29"/>
      <c r="B106" s="29"/>
      <c r="C106" s="29"/>
      <c r="D106" s="29"/>
      <c r="E106" s="29"/>
      <c r="F106" s="1" t="s">
        <v>22</v>
      </c>
      <c r="G106" s="3">
        <f t="shared" ref="G106:L106" si="41">G64</f>
        <v>0</v>
      </c>
      <c r="H106" s="3">
        <f t="shared" si="41"/>
        <v>0</v>
      </c>
      <c r="I106" s="18">
        <f t="shared" si="41"/>
        <v>0</v>
      </c>
      <c r="J106" s="18">
        <f t="shared" si="41"/>
        <v>0</v>
      </c>
      <c r="K106" s="3">
        <f t="shared" si="41"/>
        <v>0</v>
      </c>
      <c r="L106" s="3">
        <f t="shared" si="41"/>
        <v>0</v>
      </c>
      <c r="M106" s="29"/>
      <c r="N106" s="29"/>
      <c r="O106" s="29"/>
      <c r="P106" s="29"/>
      <c r="Q106" s="29"/>
      <c r="R106" s="29"/>
      <c r="S106" s="29"/>
      <c r="T106" s="29"/>
    </row>
    <row r="107" spans="1:20" x14ac:dyDescent="0.25">
      <c r="A107" s="29"/>
      <c r="B107" s="29"/>
      <c r="C107" s="29"/>
      <c r="D107" s="29"/>
      <c r="E107" s="29"/>
      <c r="F107" s="1" t="s">
        <v>23</v>
      </c>
      <c r="G107" s="3">
        <f t="shared" ref="G107:L107" si="42">G65</f>
        <v>0</v>
      </c>
      <c r="H107" s="3">
        <f t="shared" si="42"/>
        <v>0</v>
      </c>
      <c r="I107" s="18">
        <f t="shared" si="42"/>
        <v>0</v>
      </c>
      <c r="J107" s="18">
        <f t="shared" si="42"/>
        <v>0</v>
      </c>
      <c r="K107" s="3">
        <f t="shared" si="42"/>
        <v>0</v>
      </c>
      <c r="L107" s="3">
        <f t="shared" si="42"/>
        <v>0</v>
      </c>
      <c r="M107" s="29"/>
      <c r="N107" s="29"/>
      <c r="O107" s="29"/>
      <c r="P107" s="29"/>
      <c r="Q107" s="29"/>
      <c r="R107" s="29"/>
      <c r="S107" s="29"/>
      <c r="T107" s="29"/>
    </row>
    <row r="108" spans="1:20" x14ac:dyDescent="0.25">
      <c r="A108" s="35" t="s">
        <v>40</v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</row>
    <row r="109" spans="1:20" x14ac:dyDescent="0.25">
      <c r="A109" s="35" t="s">
        <v>41</v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</row>
    <row r="110" spans="1:20" x14ac:dyDescent="0.25">
      <c r="A110" s="35" t="s">
        <v>42</v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</row>
    <row r="111" spans="1:20" ht="41.25" customHeight="1" x14ac:dyDescent="0.25">
      <c r="A111" s="40">
        <v>3</v>
      </c>
      <c r="B111" s="35" t="s">
        <v>43</v>
      </c>
      <c r="C111" s="35"/>
      <c r="D111" s="35"/>
      <c r="E111" s="35"/>
      <c r="F111" s="1" t="s">
        <v>18</v>
      </c>
      <c r="G111" s="3">
        <f>G117</f>
        <v>27484289.419999998</v>
      </c>
      <c r="H111" s="3">
        <f t="shared" ref="H111:L111" si="43">H117</f>
        <v>5853661.0300000003</v>
      </c>
      <c r="I111" s="18">
        <f t="shared" si="43"/>
        <v>7053220.6200000001</v>
      </c>
      <c r="J111" s="18">
        <f t="shared" si="43"/>
        <v>5698695</v>
      </c>
      <c r="K111" s="3">
        <f t="shared" si="43"/>
        <v>5097112.7699999996</v>
      </c>
      <c r="L111" s="3">
        <f t="shared" si="43"/>
        <v>3781600</v>
      </c>
      <c r="M111" s="1"/>
      <c r="N111" s="1"/>
      <c r="O111" s="1"/>
      <c r="P111" s="1"/>
      <c r="Q111" s="1"/>
      <c r="R111" s="1"/>
      <c r="S111" s="1"/>
      <c r="T111" s="1"/>
    </row>
    <row r="112" spans="1:20" ht="30" x14ac:dyDescent="0.25">
      <c r="A112" s="40"/>
      <c r="B112" s="35"/>
      <c r="C112" s="35"/>
      <c r="D112" s="35"/>
      <c r="E112" s="35"/>
      <c r="F112" s="1" t="s">
        <v>19</v>
      </c>
      <c r="G112" s="3">
        <f t="shared" ref="G112:L116" si="44">G118</f>
        <v>27484289.419999998</v>
      </c>
      <c r="H112" s="3">
        <f t="shared" si="44"/>
        <v>5853661.0300000003</v>
      </c>
      <c r="I112" s="18">
        <f t="shared" si="44"/>
        <v>7053220.6200000001</v>
      </c>
      <c r="J112" s="18">
        <f t="shared" si="44"/>
        <v>5698695</v>
      </c>
      <c r="K112" s="3">
        <f t="shared" si="44"/>
        <v>5097112.7699999996</v>
      </c>
      <c r="L112" s="3">
        <f t="shared" si="44"/>
        <v>3781600</v>
      </c>
      <c r="M112" s="29"/>
      <c r="N112" s="29"/>
      <c r="O112" s="29"/>
      <c r="P112" s="29"/>
      <c r="Q112" s="29"/>
      <c r="R112" s="29"/>
      <c r="S112" s="29"/>
      <c r="T112" s="29"/>
    </row>
    <row r="113" spans="1:20" ht="30" x14ac:dyDescent="0.25">
      <c r="A113" s="40"/>
      <c r="B113" s="35"/>
      <c r="C113" s="35"/>
      <c r="D113" s="35"/>
      <c r="E113" s="35"/>
      <c r="F113" s="1" t="s">
        <v>20</v>
      </c>
      <c r="G113" s="3">
        <f t="shared" si="44"/>
        <v>27155636.419999998</v>
      </c>
      <c r="H113" s="3">
        <f t="shared" si="44"/>
        <v>5752556.0300000003</v>
      </c>
      <c r="I113" s="18">
        <f t="shared" si="44"/>
        <v>6940167.6200000001</v>
      </c>
      <c r="J113" s="18">
        <f t="shared" si="44"/>
        <v>5584200</v>
      </c>
      <c r="K113" s="3">
        <f t="shared" si="44"/>
        <v>5097112.7699999996</v>
      </c>
      <c r="L113" s="3">
        <f t="shared" si="44"/>
        <v>3781600</v>
      </c>
      <c r="M113" s="29"/>
      <c r="N113" s="29"/>
      <c r="O113" s="29"/>
      <c r="P113" s="29"/>
      <c r="Q113" s="29"/>
      <c r="R113" s="29"/>
      <c r="S113" s="29"/>
      <c r="T113" s="29"/>
    </row>
    <row r="114" spans="1:20" ht="30" x14ac:dyDescent="0.25">
      <c r="A114" s="40"/>
      <c r="B114" s="35"/>
      <c r="C114" s="35"/>
      <c r="D114" s="35"/>
      <c r="E114" s="35"/>
      <c r="F114" s="1" t="s">
        <v>21</v>
      </c>
      <c r="G114" s="3">
        <f t="shared" si="44"/>
        <v>328653</v>
      </c>
      <c r="H114" s="3">
        <f t="shared" si="44"/>
        <v>101105</v>
      </c>
      <c r="I114" s="18">
        <f t="shared" si="44"/>
        <v>113053</v>
      </c>
      <c r="J114" s="18">
        <f t="shared" si="44"/>
        <v>114495</v>
      </c>
      <c r="K114" s="3">
        <f t="shared" si="44"/>
        <v>0</v>
      </c>
      <c r="L114" s="3">
        <f t="shared" si="44"/>
        <v>0</v>
      </c>
      <c r="M114" s="29"/>
      <c r="N114" s="29"/>
      <c r="O114" s="29"/>
      <c r="P114" s="29"/>
      <c r="Q114" s="29"/>
      <c r="R114" s="29"/>
      <c r="S114" s="29"/>
      <c r="T114" s="29"/>
    </row>
    <row r="115" spans="1:20" ht="30" x14ac:dyDescent="0.25">
      <c r="A115" s="40"/>
      <c r="B115" s="35"/>
      <c r="C115" s="35"/>
      <c r="D115" s="35"/>
      <c r="E115" s="35"/>
      <c r="F115" s="1" t="s">
        <v>22</v>
      </c>
      <c r="G115" s="3">
        <f t="shared" si="44"/>
        <v>0</v>
      </c>
      <c r="H115" s="3">
        <f t="shared" si="44"/>
        <v>0</v>
      </c>
      <c r="I115" s="18">
        <f t="shared" si="44"/>
        <v>0</v>
      </c>
      <c r="J115" s="18">
        <f t="shared" si="44"/>
        <v>0</v>
      </c>
      <c r="K115" s="3">
        <f t="shared" si="44"/>
        <v>0</v>
      </c>
      <c r="L115" s="3">
        <f t="shared" si="44"/>
        <v>0</v>
      </c>
      <c r="M115" s="29"/>
      <c r="N115" s="29"/>
      <c r="O115" s="29"/>
      <c r="P115" s="29"/>
      <c r="Q115" s="29"/>
      <c r="R115" s="29"/>
      <c r="S115" s="29"/>
      <c r="T115" s="29"/>
    </row>
    <row r="116" spans="1:20" x14ac:dyDescent="0.25">
      <c r="A116" s="40"/>
      <c r="B116" s="35"/>
      <c r="C116" s="35"/>
      <c r="D116" s="35"/>
      <c r="E116" s="35"/>
      <c r="F116" s="1" t="s">
        <v>23</v>
      </c>
      <c r="G116" s="3">
        <f t="shared" si="44"/>
        <v>0</v>
      </c>
      <c r="H116" s="3">
        <f t="shared" si="44"/>
        <v>0</v>
      </c>
      <c r="I116" s="18">
        <f t="shared" si="44"/>
        <v>0</v>
      </c>
      <c r="J116" s="18">
        <f t="shared" si="44"/>
        <v>0</v>
      </c>
      <c r="K116" s="3">
        <f t="shared" si="44"/>
        <v>0</v>
      </c>
      <c r="L116" s="3">
        <f t="shared" si="44"/>
        <v>0</v>
      </c>
      <c r="M116" s="29"/>
      <c r="N116" s="29"/>
      <c r="O116" s="29"/>
      <c r="P116" s="29"/>
      <c r="Q116" s="29"/>
      <c r="R116" s="29"/>
      <c r="S116" s="29"/>
      <c r="T116" s="29"/>
    </row>
    <row r="117" spans="1:20" ht="42.75" customHeight="1" x14ac:dyDescent="0.25">
      <c r="A117" s="23" t="s">
        <v>72</v>
      </c>
      <c r="B117" s="35" t="s">
        <v>44</v>
      </c>
      <c r="C117" s="35">
        <v>2014</v>
      </c>
      <c r="D117" s="35">
        <v>2018</v>
      </c>
      <c r="E117" s="35"/>
      <c r="F117" s="1" t="s">
        <v>18</v>
      </c>
      <c r="G117" s="3">
        <f>G118</f>
        <v>27484289.419999998</v>
      </c>
      <c r="H117" s="3">
        <f t="shared" ref="H117:L117" si="45">H118</f>
        <v>5853661.0300000003</v>
      </c>
      <c r="I117" s="18">
        <f t="shared" si="45"/>
        <v>7053220.6200000001</v>
      </c>
      <c r="J117" s="18">
        <f>J118</f>
        <v>5698695</v>
      </c>
      <c r="K117" s="3">
        <f t="shared" si="45"/>
        <v>5097112.7699999996</v>
      </c>
      <c r="L117" s="3">
        <f t="shared" si="45"/>
        <v>3781600</v>
      </c>
      <c r="M117" s="29"/>
      <c r="N117" s="29"/>
      <c r="O117" s="29"/>
      <c r="P117" s="29"/>
      <c r="Q117" s="29"/>
      <c r="R117" s="29"/>
      <c r="S117" s="29"/>
      <c r="T117" s="29"/>
    </row>
    <row r="118" spans="1:20" ht="30" x14ac:dyDescent="0.25">
      <c r="A118" s="24"/>
      <c r="B118" s="35"/>
      <c r="C118" s="35"/>
      <c r="D118" s="35"/>
      <c r="E118" s="35"/>
      <c r="F118" s="1" t="s">
        <v>19</v>
      </c>
      <c r="G118" s="3">
        <f>SUM(G119:G122)</f>
        <v>27484289.419999998</v>
      </c>
      <c r="H118" s="3">
        <f t="shared" ref="H118:L118" si="46">SUM(H119:H122)</f>
        <v>5853661.0300000003</v>
      </c>
      <c r="I118" s="18">
        <f t="shared" si="46"/>
        <v>7053220.6200000001</v>
      </c>
      <c r="J118" s="18">
        <f>SUM(J119:J122)</f>
        <v>5698695</v>
      </c>
      <c r="K118" s="3">
        <f t="shared" si="46"/>
        <v>5097112.7699999996</v>
      </c>
      <c r="L118" s="3">
        <f t="shared" si="46"/>
        <v>3781600</v>
      </c>
      <c r="M118" s="29"/>
      <c r="N118" s="29"/>
      <c r="O118" s="29"/>
      <c r="P118" s="29"/>
      <c r="Q118" s="29"/>
      <c r="R118" s="29"/>
      <c r="S118" s="29"/>
      <c r="T118" s="29"/>
    </row>
    <row r="119" spans="1:20" ht="30" x14ac:dyDescent="0.25">
      <c r="A119" s="24"/>
      <c r="B119" s="35"/>
      <c r="C119" s="35"/>
      <c r="D119" s="35"/>
      <c r="E119" s="35"/>
      <c r="F119" s="1" t="s">
        <v>20</v>
      </c>
      <c r="G119" s="3">
        <f>SUM(H119:L119)</f>
        <v>27155636.419999998</v>
      </c>
      <c r="H119" s="3">
        <v>5752556.0300000003</v>
      </c>
      <c r="I119" s="18">
        <f>I125+I131+I137+I143+I149+I154</f>
        <v>6940167.6200000001</v>
      </c>
      <c r="J119" s="18">
        <f>J125+J131+J137+J143+J149+J160</f>
        <v>5584200</v>
      </c>
      <c r="K119" s="3">
        <f t="shared" ref="K119:L119" si="47">K125+K131+K137+K143+K149</f>
        <v>5097112.7699999996</v>
      </c>
      <c r="L119" s="3">
        <f t="shared" si="47"/>
        <v>3781600</v>
      </c>
      <c r="M119" s="29"/>
      <c r="N119" s="29"/>
      <c r="O119" s="29"/>
      <c r="P119" s="29"/>
      <c r="Q119" s="29"/>
      <c r="R119" s="29"/>
      <c r="S119" s="29"/>
      <c r="T119" s="29"/>
    </row>
    <row r="120" spans="1:20" ht="30" x14ac:dyDescent="0.25">
      <c r="A120" s="24"/>
      <c r="B120" s="35"/>
      <c r="C120" s="35"/>
      <c r="D120" s="35"/>
      <c r="E120" s="35"/>
      <c r="F120" s="1" t="s">
        <v>21</v>
      </c>
      <c r="G120" s="3">
        <f t="shared" ref="G120:G122" si="48">SUM(H120:L120)</f>
        <v>328653</v>
      </c>
      <c r="H120" s="3">
        <f>H126+H132+H138+H144+H150</f>
        <v>101105</v>
      </c>
      <c r="I120" s="18">
        <f>I126</f>
        <v>113053</v>
      </c>
      <c r="J120" s="18">
        <f>J126</f>
        <v>114495</v>
      </c>
      <c r="K120" s="3">
        <f t="shared" ref="K120:L120" si="49">K126+K132+K138+K144+K150</f>
        <v>0</v>
      </c>
      <c r="L120" s="3">
        <f t="shared" si="49"/>
        <v>0</v>
      </c>
      <c r="M120" s="29"/>
      <c r="N120" s="29"/>
      <c r="O120" s="29"/>
      <c r="P120" s="29"/>
      <c r="Q120" s="29"/>
      <c r="R120" s="29"/>
      <c r="S120" s="29"/>
      <c r="T120" s="29"/>
    </row>
    <row r="121" spans="1:20" ht="30" x14ac:dyDescent="0.25">
      <c r="A121" s="24"/>
      <c r="B121" s="35"/>
      <c r="C121" s="35"/>
      <c r="D121" s="35"/>
      <c r="E121" s="35"/>
      <c r="F121" s="1" t="s">
        <v>22</v>
      </c>
      <c r="G121" s="3">
        <f t="shared" si="48"/>
        <v>0</v>
      </c>
      <c r="H121" s="3">
        <v>0</v>
      </c>
      <c r="I121" s="18">
        <v>0</v>
      </c>
      <c r="J121" s="18">
        <v>0</v>
      </c>
      <c r="K121" s="3">
        <v>0</v>
      </c>
      <c r="L121" s="3">
        <v>0</v>
      </c>
      <c r="M121" s="29"/>
      <c r="N121" s="29"/>
      <c r="O121" s="29"/>
      <c r="P121" s="29"/>
      <c r="Q121" s="29"/>
      <c r="R121" s="29"/>
      <c r="S121" s="29"/>
      <c r="T121" s="29"/>
    </row>
    <row r="122" spans="1:20" x14ac:dyDescent="0.25">
      <c r="A122" s="24"/>
      <c r="B122" s="35"/>
      <c r="C122" s="35"/>
      <c r="D122" s="35"/>
      <c r="E122" s="35"/>
      <c r="F122" s="1" t="s">
        <v>23</v>
      </c>
      <c r="G122" s="3">
        <f t="shared" si="48"/>
        <v>0</v>
      </c>
      <c r="H122" s="3">
        <v>0</v>
      </c>
      <c r="I122" s="18">
        <v>0</v>
      </c>
      <c r="J122" s="18">
        <v>0</v>
      </c>
      <c r="K122" s="3">
        <v>0</v>
      </c>
      <c r="L122" s="3">
        <v>0</v>
      </c>
      <c r="M122" s="29"/>
      <c r="N122" s="29"/>
      <c r="O122" s="29"/>
      <c r="P122" s="29"/>
      <c r="Q122" s="29"/>
      <c r="R122" s="29"/>
      <c r="S122" s="29"/>
      <c r="T122" s="29"/>
    </row>
    <row r="123" spans="1:20" x14ac:dyDescent="0.25">
      <c r="A123" s="23" t="s">
        <v>73</v>
      </c>
      <c r="B123" s="35" t="s">
        <v>45</v>
      </c>
      <c r="C123" s="35">
        <v>2014</v>
      </c>
      <c r="D123" s="35">
        <v>2018</v>
      </c>
      <c r="E123" s="35"/>
      <c r="F123" s="1" t="s">
        <v>18</v>
      </c>
      <c r="G123" s="3">
        <f>G124</f>
        <v>11924191.109999999</v>
      </c>
      <c r="H123" s="3">
        <f t="shared" ref="H123:L123" si="50">H124</f>
        <v>2952689.72</v>
      </c>
      <c r="I123" s="18">
        <f t="shared" si="50"/>
        <v>2841843.88</v>
      </c>
      <c r="J123" s="18">
        <f t="shared" si="50"/>
        <v>2139495</v>
      </c>
      <c r="K123" s="3">
        <f t="shared" si="50"/>
        <v>2600710.5099999998</v>
      </c>
      <c r="L123" s="3">
        <f t="shared" si="50"/>
        <v>1617000</v>
      </c>
      <c r="M123" s="35"/>
      <c r="N123" s="35"/>
      <c r="O123" s="35"/>
      <c r="P123" s="35"/>
      <c r="Q123" s="35"/>
      <c r="R123" s="35"/>
      <c r="S123" s="35"/>
      <c r="T123" s="35"/>
    </row>
    <row r="124" spans="1:20" ht="30" x14ac:dyDescent="0.25">
      <c r="A124" s="24"/>
      <c r="B124" s="35"/>
      <c r="C124" s="35"/>
      <c r="D124" s="35"/>
      <c r="E124" s="35"/>
      <c r="F124" s="1" t="s">
        <v>19</v>
      </c>
      <c r="G124" s="3">
        <f>SUM(G125:G128)</f>
        <v>11924191.109999999</v>
      </c>
      <c r="H124" s="3">
        <f t="shared" ref="H124:L124" si="51">SUM(H125:H128)</f>
        <v>2952689.72</v>
      </c>
      <c r="I124" s="18">
        <f t="shared" si="51"/>
        <v>2841843.88</v>
      </c>
      <c r="J124" s="18">
        <f t="shared" si="51"/>
        <v>2139495</v>
      </c>
      <c r="K124" s="3">
        <f t="shared" si="51"/>
        <v>2600710.5099999998</v>
      </c>
      <c r="L124" s="3">
        <f t="shared" si="51"/>
        <v>1617000</v>
      </c>
      <c r="M124" s="35"/>
      <c r="N124" s="35"/>
      <c r="O124" s="35"/>
      <c r="P124" s="35"/>
      <c r="Q124" s="35"/>
      <c r="R124" s="35"/>
      <c r="S124" s="35"/>
      <c r="T124" s="35"/>
    </row>
    <row r="125" spans="1:20" ht="30" x14ac:dyDescent="0.25">
      <c r="A125" s="24"/>
      <c r="B125" s="35"/>
      <c r="C125" s="35"/>
      <c r="D125" s="35"/>
      <c r="E125" s="35"/>
      <c r="F125" s="1" t="s">
        <v>20</v>
      </c>
      <c r="G125" s="3">
        <f>SUM(H125:L125)</f>
        <v>11924191.109999999</v>
      </c>
      <c r="H125" s="3">
        <v>2952689.72</v>
      </c>
      <c r="I125" s="18">
        <v>2728790.88</v>
      </c>
      <c r="J125" s="18">
        <f>2010000+15000</f>
        <v>2025000</v>
      </c>
      <c r="K125" s="3">
        <v>2600710.5099999998</v>
      </c>
      <c r="L125" s="3">
        <v>1617000</v>
      </c>
      <c r="M125" s="35"/>
      <c r="N125" s="35"/>
      <c r="O125" s="35"/>
      <c r="P125" s="35"/>
      <c r="Q125" s="35"/>
      <c r="R125" s="35"/>
      <c r="S125" s="35"/>
      <c r="T125" s="35"/>
    </row>
    <row r="126" spans="1:20" ht="30" x14ac:dyDescent="0.25">
      <c r="A126" s="24"/>
      <c r="B126" s="35"/>
      <c r="C126" s="35"/>
      <c r="D126" s="35"/>
      <c r="E126" s="35"/>
      <c r="F126" s="1" t="s">
        <v>21</v>
      </c>
      <c r="G126" s="3">
        <v>0</v>
      </c>
      <c r="H126" s="3">
        <v>0</v>
      </c>
      <c r="I126" s="18">
        <f>I132+I138+I144+I150+I155+I161</f>
        <v>113053</v>
      </c>
      <c r="J126" s="18">
        <f>J132+J138+J144+J150+J155+J161</f>
        <v>114495</v>
      </c>
      <c r="K126" s="3">
        <v>0</v>
      </c>
      <c r="L126" s="3">
        <v>0</v>
      </c>
      <c r="M126" s="35"/>
      <c r="N126" s="35"/>
      <c r="O126" s="35"/>
      <c r="P126" s="35"/>
      <c r="Q126" s="35"/>
      <c r="R126" s="35"/>
      <c r="S126" s="35"/>
      <c r="T126" s="35"/>
    </row>
    <row r="127" spans="1:20" ht="30" x14ac:dyDescent="0.25">
      <c r="A127" s="24"/>
      <c r="B127" s="35"/>
      <c r="C127" s="35"/>
      <c r="D127" s="35"/>
      <c r="E127" s="35"/>
      <c r="F127" s="1" t="s">
        <v>22</v>
      </c>
      <c r="G127" s="3">
        <v>0</v>
      </c>
      <c r="H127" s="3">
        <v>0</v>
      </c>
      <c r="I127" s="18">
        <v>0</v>
      </c>
      <c r="J127" s="18">
        <v>0</v>
      </c>
      <c r="K127" s="3">
        <v>0</v>
      </c>
      <c r="L127" s="3">
        <v>0</v>
      </c>
      <c r="M127" s="35"/>
      <c r="N127" s="35"/>
      <c r="O127" s="35"/>
      <c r="P127" s="35"/>
      <c r="Q127" s="35"/>
      <c r="R127" s="35"/>
      <c r="S127" s="35"/>
      <c r="T127" s="35"/>
    </row>
    <row r="128" spans="1:20" x14ac:dyDescent="0.25">
      <c r="A128" s="24"/>
      <c r="B128" s="35"/>
      <c r="C128" s="35"/>
      <c r="D128" s="35"/>
      <c r="E128" s="35"/>
      <c r="F128" s="1" t="s">
        <v>23</v>
      </c>
      <c r="G128" s="3">
        <v>0</v>
      </c>
      <c r="H128" s="3">
        <v>0</v>
      </c>
      <c r="I128" s="18">
        <v>0</v>
      </c>
      <c r="J128" s="18">
        <v>0</v>
      </c>
      <c r="K128" s="3">
        <v>0</v>
      </c>
      <c r="L128" s="3">
        <v>0</v>
      </c>
      <c r="M128" s="35"/>
      <c r="N128" s="35"/>
      <c r="O128" s="35"/>
      <c r="P128" s="35"/>
      <c r="Q128" s="35"/>
      <c r="R128" s="35"/>
      <c r="S128" s="35"/>
      <c r="T128" s="35"/>
    </row>
    <row r="129" spans="1:20" x14ac:dyDescent="0.25">
      <c r="A129" s="40" t="s">
        <v>74</v>
      </c>
      <c r="B129" s="35" t="s">
        <v>46</v>
      </c>
      <c r="C129" s="35">
        <v>2014</v>
      </c>
      <c r="D129" s="35">
        <v>2018</v>
      </c>
      <c r="E129" s="35"/>
      <c r="F129" s="1" t="s">
        <v>18</v>
      </c>
      <c r="G129" s="3">
        <f>G130</f>
        <v>14165192.949999999</v>
      </c>
      <c r="H129" s="3">
        <f t="shared" ref="H129" si="52">H130</f>
        <v>2826866.31</v>
      </c>
      <c r="I129" s="18">
        <f t="shared" ref="I129" si="53">I130</f>
        <v>3273124.38</v>
      </c>
      <c r="J129" s="18">
        <f t="shared" ref="J129" si="54">J130</f>
        <v>3504200</v>
      </c>
      <c r="K129" s="3">
        <f t="shared" ref="K129" si="55">K130</f>
        <v>2446402.2599999998</v>
      </c>
      <c r="L129" s="3">
        <f t="shared" ref="L129" si="56">L130</f>
        <v>2114600</v>
      </c>
      <c r="M129" s="35"/>
      <c r="N129" s="35"/>
      <c r="O129" s="35"/>
      <c r="P129" s="35"/>
      <c r="Q129" s="35"/>
      <c r="R129" s="35"/>
      <c r="S129" s="35"/>
      <c r="T129" s="35"/>
    </row>
    <row r="130" spans="1:20" ht="30" x14ac:dyDescent="0.25">
      <c r="A130" s="40"/>
      <c r="B130" s="35"/>
      <c r="C130" s="35"/>
      <c r="D130" s="35"/>
      <c r="E130" s="35"/>
      <c r="F130" s="1" t="s">
        <v>19</v>
      </c>
      <c r="G130" s="3">
        <f>SUM(G131:G134)</f>
        <v>14165192.949999999</v>
      </c>
      <c r="H130" s="3">
        <f t="shared" ref="H130" si="57">SUM(H131:H134)</f>
        <v>2826866.31</v>
      </c>
      <c r="I130" s="18">
        <f t="shared" ref="I130" si="58">SUM(I131:I134)</f>
        <v>3273124.38</v>
      </c>
      <c r="J130" s="18">
        <f t="shared" ref="J130" si="59">SUM(J131:J134)</f>
        <v>3504200</v>
      </c>
      <c r="K130" s="3">
        <f t="shared" ref="K130" si="60">SUM(K131:K134)</f>
        <v>2446402.2599999998</v>
      </c>
      <c r="L130" s="3">
        <f t="shared" ref="L130" si="61">SUM(L131:L134)</f>
        <v>2114600</v>
      </c>
      <c r="M130" s="35"/>
      <c r="N130" s="35"/>
      <c r="O130" s="35"/>
      <c r="P130" s="35"/>
      <c r="Q130" s="35"/>
      <c r="R130" s="35"/>
      <c r="S130" s="35"/>
      <c r="T130" s="35"/>
    </row>
    <row r="131" spans="1:20" ht="30" x14ac:dyDescent="0.25">
      <c r="A131" s="40"/>
      <c r="B131" s="35"/>
      <c r="C131" s="35"/>
      <c r="D131" s="35"/>
      <c r="E131" s="35"/>
      <c r="F131" s="1" t="s">
        <v>20</v>
      </c>
      <c r="G131" s="3">
        <f>SUM(H131:L131)</f>
        <v>14165192.949999999</v>
      </c>
      <c r="H131" s="3">
        <v>2826866.31</v>
      </c>
      <c r="I131" s="18">
        <v>3273124.38</v>
      </c>
      <c r="J131" s="18">
        <v>3504200</v>
      </c>
      <c r="K131" s="3">
        <v>2446402.2599999998</v>
      </c>
      <c r="L131" s="3">
        <v>2114600</v>
      </c>
      <c r="M131" s="35"/>
      <c r="N131" s="35"/>
      <c r="O131" s="35"/>
      <c r="P131" s="35"/>
      <c r="Q131" s="35"/>
      <c r="R131" s="35"/>
      <c r="S131" s="35"/>
      <c r="T131" s="35"/>
    </row>
    <row r="132" spans="1:20" ht="30" x14ac:dyDescent="0.25">
      <c r="A132" s="40"/>
      <c r="B132" s="35"/>
      <c r="C132" s="35"/>
      <c r="D132" s="35"/>
      <c r="E132" s="35"/>
      <c r="F132" s="1" t="s">
        <v>21</v>
      </c>
      <c r="G132" s="3">
        <v>0</v>
      </c>
      <c r="H132" s="3">
        <v>0</v>
      </c>
      <c r="I132" s="18">
        <v>0</v>
      </c>
      <c r="J132" s="18">
        <v>0</v>
      </c>
      <c r="K132" s="3">
        <v>0</v>
      </c>
      <c r="L132" s="3">
        <v>0</v>
      </c>
      <c r="M132" s="35"/>
      <c r="N132" s="35"/>
      <c r="O132" s="35"/>
      <c r="P132" s="35"/>
      <c r="Q132" s="35"/>
      <c r="R132" s="35"/>
      <c r="S132" s="35"/>
      <c r="T132" s="35"/>
    </row>
    <row r="133" spans="1:20" ht="30" x14ac:dyDescent="0.25">
      <c r="A133" s="40"/>
      <c r="B133" s="35"/>
      <c r="C133" s="35"/>
      <c r="D133" s="35"/>
      <c r="E133" s="35"/>
      <c r="F133" s="1" t="s">
        <v>22</v>
      </c>
      <c r="G133" s="3">
        <v>0</v>
      </c>
      <c r="H133" s="3">
        <v>0</v>
      </c>
      <c r="I133" s="18">
        <v>0</v>
      </c>
      <c r="J133" s="18">
        <v>0</v>
      </c>
      <c r="K133" s="3">
        <v>0</v>
      </c>
      <c r="L133" s="3">
        <v>0</v>
      </c>
      <c r="M133" s="35"/>
      <c r="N133" s="35"/>
      <c r="O133" s="35"/>
      <c r="P133" s="35"/>
      <c r="Q133" s="35"/>
      <c r="R133" s="35"/>
      <c r="S133" s="35"/>
      <c r="T133" s="35"/>
    </row>
    <row r="134" spans="1:20" x14ac:dyDescent="0.25">
      <c r="A134" s="40"/>
      <c r="B134" s="35"/>
      <c r="C134" s="35"/>
      <c r="D134" s="35"/>
      <c r="E134" s="35"/>
      <c r="F134" s="1" t="s">
        <v>23</v>
      </c>
      <c r="G134" s="3">
        <v>0</v>
      </c>
      <c r="H134" s="3">
        <v>0</v>
      </c>
      <c r="I134" s="18">
        <v>0</v>
      </c>
      <c r="J134" s="18">
        <v>0</v>
      </c>
      <c r="K134" s="3">
        <v>0</v>
      </c>
      <c r="L134" s="3">
        <v>0</v>
      </c>
      <c r="M134" s="35"/>
      <c r="N134" s="35"/>
      <c r="O134" s="35"/>
      <c r="P134" s="35"/>
      <c r="Q134" s="35"/>
      <c r="R134" s="35"/>
      <c r="S134" s="35"/>
      <c r="T134" s="35"/>
    </row>
    <row r="135" spans="1:20" ht="27" customHeight="1" x14ac:dyDescent="0.25">
      <c r="A135" s="40" t="s">
        <v>75</v>
      </c>
      <c r="B135" s="35" t="s">
        <v>47</v>
      </c>
      <c r="C135" s="35">
        <v>2014</v>
      </c>
      <c r="D135" s="35">
        <v>2018</v>
      </c>
      <c r="E135" s="35"/>
      <c r="F135" s="1" t="s">
        <v>18</v>
      </c>
      <c r="G135" s="3">
        <f>G136</f>
        <v>328653</v>
      </c>
      <c r="H135" s="3">
        <f t="shared" ref="H135:L135" si="62">H136</f>
        <v>101105</v>
      </c>
      <c r="I135" s="18">
        <f t="shared" si="62"/>
        <v>113053</v>
      </c>
      <c r="J135" s="18">
        <f t="shared" si="62"/>
        <v>114495</v>
      </c>
      <c r="K135" s="3">
        <f t="shared" si="62"/>
        <v>0</v>
      </c>
      <c r="L135" s="3">
        <f t="shared" si="62"/>
        <v>0</v>
      </c>
      <c r="M135" s="35"/>
      <c r="N135" s="35"/>
      <c r="O135" s="35"/>
      <c r="P135" s="35"/>
      <c r="Q135" s="35"/>
      <c r="R135" s="35"/>
      <c r="S135" s="35"/>
      <c r="T135" s="35"/>
    </row>
    <row r="136" spans="1:20" ht="30" x14ac:dyDescent="0.25">
      <c r="A136" s="40"/>
      <c r="B136" s="35"/>
      <c r="C136" s="35"/>
      <c r="D136" s="35"/>
      <c r="E136" s="35"/>
      <c r="F136" s="1" t="s">
        <v>19</v>
      </c>
      <c r="G136" s="3">
        <f>SUM(G137:G140)</f>
        <v>328653</v>
      </c>
      <c r="H136" s="3">
        <v>101105</v>
      </c>
      <c r="I136" s="18">
        <f>SUM(I137:I140)</f>
        <v>113053</v>
      </c>
      <c r="J136" s="18">
        <f>SUM(J137:J140)</f>
        <v>114495</v>
      </c>
      <c r="K136" s="3">
        <v>0</v>
      </c>
      <c r="L136" s="3">
        <v>0</v>
      </c>
      <c r="M136" s="35"/>
      <c r="N136" s="35"/>
      <c r="O136" s="35"/>
      <c r="P136" s="35"/>
      <c r="Q136" s="35"/>
      <c r="R136" s="35"/>
      <c r="S136" s="35"/>
      <c r="T136" s="35"/>
    </row>
    <row r="137" spans="1:20" ht="30" x14ac:dyDescent="0.25">
      <c r="A137" s="40"/>
      <c r="B137" s="35"/>
      <c r="C137" s="35"/>
      <c r="D137" s="35"/>
      <c r="E137" s="35"/>
      <c r="F137" s="1" t="s">
        <v>20</v>
      </c>
      <c r="G137" s="3">
        <f>SUM(H137:L137)</f>
        <v>0</v>
      </c>
      <c r="H137" s="3">
        <v>0</v>
      </c>
      <c r="I137" s="18">
        <v>0</v>
      </c>
      <c r="J137" s="18">
        <v>0</v>
      </c>
      <c r="K137" s="3">
        <v>0</v>
      </c>
      <c r="L137" s="3">
        <v>0</v>
      </c>
      <c r="M137" s="35"/>
      <c r="N137" s="35"/>
      <c r="O137" s="35"/>
      <c r="P137" s="35"/>
      <c r="Q137" s="35"/>
      <c r="R137" s="35"/>
      <c r="S137" s="35"/>
      <c r="T137" s="35"/>
    </row>
    <row r="138" spans="1:20" ht="30" x14ac:dyDescent="0.25">
      <c r="A138" s="40"/>
      <c r="B138" s="35"/>
      <c r="C138" s="35"/>
      <c r="D138" s="35"/>
      <c r="E138" s="35"/>
      <c r="F138" s="1" t="s">
        <v>21</v>
      </c>
      <c r="G138" s="3">
        <f t="shared" ref="G138:G140" si="63">SUM(H138:L138)</f>
        <v>328653</v>
      </c>
      <c r="H138" s="3">
        <v>101105</v>
      </c>
      <c r="I138" s="18">
        <v>113053</v>
      </c>
      <c r="J138" s="18">
        <v>114495</v>
      </c>
      <c r="K138" s="3">
        <v>0</v>
      </c>
      <c r="L138" s="3">
        <v>0</v>
      </c>
      <c r="M138" s="35"/>
      <c r="N138" s="35"/>
      <c r="O138" s="35"/>
      <c r="P138" s="35"/>
      <c r="Q138" s="35"/>
      <c r="R138" s="35"/>
      <c r="S138" s="35"/>
      <c r="T138" s="35"/>
    </row>
    <row r="139" spans="1:20" ht="30" x14ac:dyDescent="0.25">
      <c r="A139" s="40"/>
      <c r="B139" s="35"/>
      <c r="C139" s="35"/>
      <c r="D139" s="35"/>
      <c r="E139" s="35"/>
      <c r="F139" s="1" t="s">
        <v>22</v>
      </c>
      <c r="G139" s="3">
        <f t="shared" si="63"/>
        <v>0</v>
      </c>
      <c r="H139" s="3">
        <v>0</v>
      </c>
      <c r="I139" s="18">
        <v>0</v>
      </c>
      <c r="J139" s="18">
        <v>0</v>
      </c>
      <c r="K139" s="3">
        <v>0</v>
      </c>
      <c r="L139" s="3">
        <v>0</v>
      </c>
      <c r="M139" s="35"/>
      <c r="N139" s="35"/>
      <c r="O139" s="35"/>
      <c r="P139" s="35"/>
      <c r="Q139" s="35"/>
      <c r="R139" s="35"/>
      <c r="S139" s="35"/>
      <c r="T139" s="35"/>
    </row>
    <row r="140" spans="1:20" x14ac:dyDescent="0.25">
      <c r="A140" s="40"/>
      <c r="B140" s="35"/>
      <c r="C140" s="35"/>
      <c r="D140" s="35"/>
      <c r="E140" s="35"/>
      <c r="F140" s="1" t="s">
        <v>23</v>
      </c>
      <c r="G140" s="3">
        <f t="shared" si="63"/>
        <v>0</v>
      </c>
      <c r="H140" s="3">
        <v>0</v>
      </c>
      <c r="I140" s="18">
        <v>0</v>
      </c>
      <c r="J140" s="18">
        <v>0</v>
      </c>
      <c r="K140" s="3">
        <v>0</v>
      </c>
      <c r="L140" s="3">
        <v>0</v>
      </c>
      <c r="M140" s="35"/>
      <c r="N140" s="35"/>
      <c r="O140" s="35"/>
      <c r="P140" s="35"/>
      <c r="Q140" s="35"/>
      <c r="R140" s="35"/>
      <c r="S140" s="35"/>
      <c r="T140" s="35"/>
    </row>
    <row r="141" spans="1:20" x14ac:dyDescent="0.25">
      <c r="A141" s="40" t="s">
        <v>76</v>
      </c>
      <c r="B141" s="35" t="s">
        <v>48</v>
      </c>
      <c r="C141" s="35">
        <v>2014</v>
      </c>
      <c r="D141" s="35">
        <v>2018</v>
      </c>
      <c r="E141" s="35"/>
      <c r="F141" s="1" t="s">
        <v>18</v>
      </c>
      <c r="G141" s="3">
        <f>G142</f>
        <v>135000</v>
      </c>
      <c r="H141" s="3">
        <f t="shared" ref="H141:L141" si="64">H142</f>
        <v>0</v>
      </c>
      <c r="I141" s="18">
        <f t="shared" si="64"/>
        <v>0</v>
      </c>
      <c r="J141" s="18">
        <f t="shared" si="64"/>
        <v>35000</v>
      </c>
      <c r="K141" s="3">
        <f t="shared" si="64"/>
        <v>50000</v>
      </c>
      <c r="L141" s="3">
        <f t="shared" si="64"/>
        <v>50000</v>
      </c>
      <c r="M141" s="35"/>
      <c r="N141" s="35"/>
      <c r="O141" s="35"/>
      <c r="P141" s="35"/>
      <c r="Q141" s="35"/>
      <c r="R141" s="35"/>
      <c r="S141" s="35"/>
      <c r="T141" s="35"/>
    </row>
    <row r="142" spans="1:20" ht="30" x14ac:dyDescent="0.25">
      <c r="A142" s="40"/>
      <c r="B142" s="35"/>
      <c r="C142" s="35"/>
      <c r="D142" s="35"/>
      <c r="E142" s="35"/>
      <c r="F142" s="1" t="s">
        <v>19</v>
      </c>
      <c r="G142" s="3">
        <f>SUM(G143:G146)</f>
        <v>135000</v>
      </c>
      <c r="H142" s="3">
        <v>0</v>
      </c>
      <c r="I142" s="18">
        <f>SUM(I143:I145)</f>
        <v>0</v>
      </c>
      <c r="J142" s="18">
        <f>J143</f>
        <v>35000</v>
      </c>
      <c r="K142" s="3">
        <v>50000</v>
      </c>
      <c r="L142" s="3">
        <v>50000</v>
      </c>
      <c r="M142" s="35"/>
      <c r="N142" s="35"/>
      <c r="O142" s="35"/>
      <c r="P142" s="35"/>
      <c r="Q142" s="35"/>
      <c r="R142" s="35"/>
      <c r="S142" s="35"/>
      <c r="T142" s="35"/>
    </row>
    <row r="143" spans="1:20" ht="30" x14ac:dyDescent="0.25">
      <c r="A143" s="40"/>
      <c r="B143" s="35"/>
      <c r="C143" s="35"/>
      <c r="D143" s="35"/>
      <c r="E143" s="35"/>
      <c r="F143" s="1" t="s">
        <v>20</v>
      </c>
      <c r="G143" s="3">
        <f>SUM(H143:L143)</f>
        <v>135000</v>
      </c>
      <c r="H143" s="3">
        <v>0</v>
      </c>
      <c r="I143" s="18">
        <v>0</v>
      </c>
      <c r="J143" s="18">
        <v>35000</v>
      </c>
      <c r="K143" s="3">
        <v>50000</v>
      </c>
      <c r="L143" s="3">
        <v>50000</v>
      </c>
      <c r="M143" s="35"/>
      <c r="N143" s="35"/>
      <c r="O143" s="35"/>
      <c r="P143" s="35"/>
      <c r="Q143" s="35"/>
      <c r="R143" s="35"/>
      <c r="S143" s="35"/>
      <c r="T143" s="35"/>
    </row>
    <row r="144" spans="1:20" ht="30" x14ac:dyDescent="0.25">
      <c r="A144" s="40"/>
      <c r="B144" s="35"/>
      <c r="C144" s="35"/>
      <c r="D144" s="35"/>
      <c r="E144" s="35"/>
      <c r="F144" s="1" t="s">
        <v>21</v>
      </c>
      <c r="G144" s="3">
        <f t="shared" ref="G144:G146" si="65">SUM(H144:L144)</f>
        <v>0</v>
      </c>
      <c r="H144" s="3">
        <v>0</v>
      </c>
      <c r="I144" s="18">
        <v>0</v>
      </c>
      <c r="J144" s="18">
        <v>0</v>
      </c>
      <c r="K144" s="3">
        <v>0</v>
      </c>
      <c r="L144" s="3">
        <v>0</v>
      </c>
      <c r="M144" s="35"/>
      <c r="N144" s="35"/>
      <c r="O144" s="35"/>
      <c r="P144" s="35"/>
      <c r="Q144" s="35"/>
      <c r="R144" s="35"/>
      <c r="S144" s="35"/>
      <c r="T144" s="35"/>
    </row>
    <row r="145" spans="1:20" ht="30" x14ac:dyDescent="0.25">
      <c r="A145" s="40"/>
      <c r="B145" s="35"/>
      <c r="C145" s="35"/>
      <c r="D145" s="35"/>
      <c r="E145" s="35"/>
      <c r="F145" s="1" t="s">
        <v>22</v>
      </c>
      <c r="G145" s="3">
        <f t="shared" si="65"/>
        <v>0</v>
      </c>
      <c r="H145" s="3">
        <v>0</v>
      </c>
      <c r="I145" s="18">
        <v>0</v>
      </c>
      <c r="J145" s="18">
        <v>0</v>
      </c>
      <c r="K145" s="3">
        <v>0</v>
      </c>
      <c r="L145" s="3">
        <v>0</v>
      </c>
      <c r="M145" s="35"/>
      <c r="N145" s="35"/>
      <c r="O145" s="35"/>
      <c r="P145" s="35"/>
      <c r="Q145" s="35"/>
      <c r="R145" s="35"/>
      <c r="S145" s="35"/>
      <c r="T145" s="35"/>
    </row>
    <row r="146" spans="1:20" x14ac:dyDescent="0.25">
      <c r="A146" s="40"/>
      <c r="B146" s="35"/>
      <c r="C146" s="35"/>
      <c r="D146" s="35"/>
      <c r="E146" s="35"/>
      <c r="F146" s="1" t="s">
        <v>23</v>
      </c>
      <c r="G146" s="3">
        <f t="shared" si="65"/>
        <v>0</v>
      </c>
      <c r="H146" s="3">
        <v>0</v>
      </c>
      <c r="I146" s="18">
        <v>0</v>
      </c>
      <c r="J146" s="18">
        <v>0</v>
      </c>
      <c r="K146" s="3">
        <v>0</v>
      </c>
      <c r="L146" s="3">
        <v>0</v>
      </c>
      <c r="M146" s="35"/>
      <c r="N146" s="35"/>
      <c r="O146" s="35"/>
      <c r="P146" s="35"/>
      <c r="Q146" s="35"/>
      <c r="R146" s="35"/>
      <c r="S146" s="35"/>
      <c r="T146" s="35"/>
    </row>
    <row r="147" spans="1:20" ht="15" customHeight="1" x14ac:dyDescent="0.25">
      <c r="A147" s="23" t="s">
        <v>77</v>
      </c>
      <c r="B147" s="26" t="s">
        <v>49</v>
      </c>
      <c r="C147" s="26">
        <v>2014</v>
      </c>
      <c r="D147" s="26">
        <v>2018</v>
      </c>
      <c r="E147" s="26"/>
      <c r="F147" s="1" t="s">
        <v>18</v>
      </c>
      <c r="G147" s="3">
        <f>G148</f>
        <v>2858252.36</v>
      </c>
      <c r="H147" s="3">
        <f t="shared" ref="H147:L147" si="66">H148</f>
        <v>0</v>
      </c>
      <c r="I147" s="18">
        <f t="shared" si="66"/>
        <v>2738252.36</v>
      </c>
      <c r="J147" s="18">
        <f t="shared" si="66"/>
        <v>120000</v>
      </c>
      <c r="K147" s="3">
        <f t="shared" si="66"/>
        <v>0</v>
      </c>
      <c r="L147" s="3">
        <f t="shared" si="66"/>
        <v>0</v>
      </c>
      <c r="M147" s="35"/>
      <c r="N147" s="35"/>
      <c r="O147" s="35"/>
      <c r="P147" s="35"/>
      <c r="Q147" s="35"/>
      <c r="R147" s="35"/>
      <c r="S147" s="35"/>
      <c r="T147" s="35"/>
    </row>
    <row r="148" spans="1:20" ht="30" x14ac:dyDescent="0.25">
      <c r="A148" s="24"/>
      <c r="B148" s="27"/>
      <c r="C148" s="27"/>
      <c r="D148" s="27"/>
      <c r="E148" s="27"/>
      <c r="F148" s="1" t="s">
        <v>19</v>
      </c>
      <c r="G148" s="3">
        <f>SUM(G149:G156)</f>
        <v>2858252.36</v>
      </c>
      <c r="H148" s="3">
        <f t="shared" ref="H148:L148" si="67">SUM(H149:H156)</f>
        <v>0</v>
      </c>
      <c r="I148" s="18">
        <f t="shared" si="67"/>
        <v>2738252.36</v>
      </c>
      <c r="J148" s="18">
        <f t="shared" si="67"/>
        <v>120000</v>
      </c>
      <c r="K148" s="3">
        <f t="shared" si="67"/>
        <v>0</v>
      </c>
      <c r="L148" s="3">
        <f t="shared" si="67"/>
        <v>0</v>
      </c>
      <c r="M148" s="35"/>
      <c r="N148" s="35"/>
      <c r="O148" s="35"/>
      <c r="P148" s="35"/>
      <c r="Q148" s="35"/>
      <c r="R148" s="35"/>
      <c r="S148" s="35"/>
      <c r="T148" s="35"/>
    </row>
    <row r="149" spans="1:20" ht="30" x14ac:dyDescent="0.25">
      <c r="A149" s="24"/>
      <c r="B149" s="27"/>
      <c r="C149" s="27"/>
      <c r="D149" s="27"/>
      <c r="E149" s="27"/>
      <c r="F149" s="1" t="s">
        <v>20</v>
      </c>
      <c r="G149" s="3">
        <f>SUM(H149:L149)</f>
        <v>38252.36</v>
      </c>
      <c r="H149" s="3">
        <v>0</v>
      </c>
      <c r="I149" s="18">
        <v>38252.36</v>
      </c>
      <c r="J149" s="18">
        <v>0</v>
      </c>
      <c r="K149" s="3">
        <v>0</v>
      </c>
      <c r="L149" s="3">
        <v>0</v>
      </c>
      <c r="M149" s="35"/>
      <c r="N149" s="35"/>
      <c r="O149" s="35"/>
      <c r="P149" s="35"/>
      <c r="Q149" s="35"/>
      <c r="R149" s="35"/>
      <c r="S149" s="35"/>
      <c r="T149" s="35"/>
    </row>
    <row r="150" spans="1:20" ht="30" x14ac:dyDescent="0.25">
      <c r="A150" s="24"/>
      <c r="B150" s="27"/>
      <c r="C150" s="27"/>
      <c r="D150" s="27"/>
      <c r="E150" s="27"/>
      <c r="F150" s="1" t="s">
        <v>21</v>
      </c>
      <c r="G150" s="3">
        <f t="shared" ref="G150:G151" si="68">SUM(H150:L150)</f>
        <v>0</v>
      </c>
      <c r="H150" s="3">
        <v>0</v>
      </c>
      <c r="I150" s="18">
        <v>0</v>
      </c>
      <c r="J150" s="18">
        <v>0</v>
      </c>
      <c r="K150" s="3">
        <v>0</v>
      </c>
      <c r="L150" s="3">
        <v>0</v>
      </c>
      <c r="M150" s="35"/>
      <c r="N150" s="35"/>
      <c r="O150" s="35"/>
      <c r="P150" s="35"/>
      <c r="Q150" s="35"/>
      <c r="R150" s="35"/>
      <c r="S150" s="35"/>
      <c r="T150" s="35"/>
    </row>
    <row r="151" spans="1:20" ht="30" x14ac:dyDescent="0.25">
      <c r="A151" s="25"/>
      <c r="B151" s="28"/>
      <c r="C151" s="28"/>
      <c r="D151" s="28"/>
      <c r="E151" s="28"/>
      <c r="F151" s="1" t="s">
        <v>22</v>
      </c>
      <c r="G151" s="3">
        <f t="shared" si="68"/>
        <v>0</v>
      </c>
      <c r="H151" s="3">
        <v>0</v>
      </c>
      <c r="I151" s="18">
        <v>0</v>
      </c>
      <c r="J151" s="18">
        <v>0</v>
      </c>
      <c r="K151" s="3">
        <v>0</v>
      </c>
      <c r="L151" s="3">
        <v>0</v>
      </c>
      <c r="M151" s="35"/>
      <c r="N151" s="35"/>
      <c r="O151" s="35"/>
      <c r="P151" s="35"/>
      <c r="Q151" s="35"/>
      <c r="R151" s="35"/>
      <c r="S151" s="35"/>
      <c r="T151" s="35"/>
    </row>
    <row r="152" spans="1:20" x14ac:dyDescent="0.25">
      <c r="A152" s="23" t="s">
        <v>108</v>
      </c>
      <c r="B152" s="26" t="s">
        <v>111</v>
      </c>
      <c r="C152" s="26">
        <v>2014</v>
      </c>
      <c r="D152" s="26">
        <v>2018</v>
      </c>
      <c r="E152" s="26"/>
      <c r="F152" s="14" t="s">
        <v>18</v>
      </c>
      <c r="G152" s="15">
        <f>G153</f>
        <v>960000</v>
      </c>
      <c r="H152" s="15">
        <f t="shared" ref="H152:L152" si="69">H153</f>
        <v>0</v>
      </c>
      <c r="I152" s="18">
        <f t="shared" si="69"/>
        <v>900000</v>
      </c>
      <c r="J152" s="18">
        <f t="shared" si="69"/>
        <v>60000</v>
      </c>
      <c r="K152" s="15">
        <f t="shared" si="69"/>
        <v>0</v>
      </c>
      <c r="L152" s="15">
        <f t="shared" si="69"/>
        <v>0</v>
      </c>
      <c r="M152" s="35"/>
      <c r="N152" s="35"/>
      <c r="O152" s="35"/>
      <c r="P152" s="35"/>
      <c r="Q152" s="35"/>
      <c r="R152" s="35"/>
      <c r="S152" s="35"/>
      <c r="T152" s="35"/>
    </row>
    <row r="153" spans="1:20" ht="30" x14ac:dyDescent="0.25">
      <c r="A153" s="24"/>
      <c r="B153" s="27"/>
      <c r="C153" s="27"/>
      <c r="D153" s="27"/>
      <c r="E153" s="27"/>
      <c r="F153" s="14" t="s">
        <v>19</v>
      </c>
      <c r="G153" s="15">
        <f>SUM(G154:G162)</f>
        <v>960000</v>
      </c>
      <c r="H153" s="15">
        <f>SUM(H154:H162)</f>
        <v>0</v>
      </c>
      <c r="I153" s="18">
        <f>SUM(I154:I156)</f>
        <v>900000</v>
      </c>
      <c r="J153" s="18">
        <f>SUM(J154:J162)</f>
        <v>60000</v>
      </c>
      <c r="K153" s="15">
        <f>SUM(K154:K162)</f>
        <v>0</v>
      </c>
      <c r="L153" s="15">
        <f>SUM(L154:L162)</f>
        <v>0</v>
      </c>
      <c r="M153" s="35"/>
      <c r="N153" s="35"/>
      <c r="O153" s="35"/>
      <c r="P153" s="35"/>
      <c r="Q153" s="35"/>
      <c r="R153" s="35"/>
      <c r="S153" s="35"/>
      <c r="T153" s="35"/>
    </row>
    <row r="154" spans="1:20" ht="30" x14ac:dyDescent="0.25">
      <c r="A154" s="24"/>
      <c r="B154" s="27"/>
      <c r="C154" s="27"/>
      <c r="D154" s="27"/>
      <c r="E154" s="27"/>
      <c r="F154" s="14" t="s">
        <v>20</v>
      </c>
      <c r="G154" s="15">
        <f>SUM(H154:L154)</f>
        <v>900000</v>
      </c>
      <c r="H154" s="15">
        <v>0</v>
      </c>
      <c r="I154" s="18">
        <v>900000</v>
      </c>
      <c r="J154" s="18">
        <v>0</v>
      </c>
      <c r="K154" s="15">
        <v>0</v>
      </c>
      <c r="L154" s="15">
        <v>0</v>
      </c>
      <c r="M154" s="35"/>
      <c r="N154" s="35"/>
      <c r="O154" s="35"/>
      <c r="P154" s="35"/>
      <c r="Q154" s="35"/>
      <c r="R154" s="35"/>
      <c r="S154" s="35"/>
      <c r="T154" s="35"/>
    </row>
    <row r="155" spans="1:20" ht="30" x14ac:dyDescent="0.25">
      <c r="A155" s="24"/>
      <c r="B155" s="27"/>
      <c r="C155" s="27"/>
      <c r="D155" s="27"/>
      <c r="E155" s="27"/>
      <c r="F155" s="14" t="s">
        <v>21</v>
      </c>
      <c r="G155" s="15">
        <f t="shared" ref="G155:G156" si="70">SUM(H155:L155)</f>
        <v>0</v>
      </c>
      <c r="H155" s="15">
        <v>0</v>
      </c>
      <c r="I155" s="18">
        <v>0</v>
      </c>
      <c r="J155" s="18">
        <v>0</v>
      </c>
      <c r="K155" s="15">
        <v>0</v>
      </c>
      <c r="L155" s="15">
        <v>0</v>
      </c>
      <c r="M155" s="35"/>
      <c r="N155" s="35"/>
      <c r="O155" s="35"/>
      <c r="P155" s="35"/>
      <c r="Q155" s="35"/>
      <c r="R155" s="35"/>
      <c r="S155" s="35"/>
      <c r="T155" s="35"/>
    </row>
    <row r="156" spans="1:20" ht="30" x14ac:dyDescent="0.25">
      <c r="A156" s="24"/>
      <c r="B156" s="27"/>
      <c r="C156" s="27"/>
      <c r="D156" s="27"/>
      <c r="E156" s="27"/>
      <c r="F156" s="14" t="s">
        <v>22</v>
      </c>
      <c r="G156" s="15">
        <f t="shared" si="70"/>
        <v>0</v>
      </c>
      <c r="H156" s="15">
        <v>0</v>
      </c>
      <c r="I156" s="18">
        <v>0</v>
      </c>
      <c r="J156" s="18">
        <v>0</v>
      </c>
      <c r="K156" s="15">
        <v>0</v>
      </c>
      <c r="L156" s="15">
        <v>0</v>
      </c>
      <c r="M156" s="35"/>
      <c r="N156" s="35"/>
      <c r="O156" s="35"/>
      <c r="P156" s="35"/>
      <c r="Q156" s="35"/>
      <c r="R156" s="35"/>
      <c r="S156" s="35"/>
      <c r="T156" s="35"/>
    </row>
    <row r="157" spans="1:20" x14ac:dyDescent="0.25">
      <c r="A157" s="25"/>
      <c r="B157" s="28"/>
      <c r="C157" s="28"/>
      <c r="D157" s="28"/>
      <c r="E157" s="28"/>
      <c r="F157" s="21" t="s">
        <v>23</v>
      </c>
      <c r="G157" s="15">
        <f t="shared" ref="G157" si="71">SUM(H157:L157)</f>
        <v>0</v>
      </c>
      <c r="H157" s="15">
        <v>0</v>
      </c>
      <c r="I157" s="18">
        <v>0</v>
      </c>
      <c r="J157" s="18">
        <v>0</v>
      </c>
      <c r="K157" s="15">
        <v>0</v>
      </c>
      <c r="L157" s="15">
        <v>0</v>
      </c>
      <c r="M157" s="14"/>
      <c r="N157" s="14"/>
      <c r="O157" s="14"/>
      <c r="P157" s="14"/>
      <c r="Q157" s="14"/>
      <c r="R157" s="14"/>
      <c r="S157" s="14"/>
      <c r="T157" s="14"/>
    </row>
    <row r="158" spans="1:20" ht="15" customHeight="1" x14ac:dyDescent="0.25">
      <c r="A158" s="23" t="s">
        <v>109</v>
      </c>
      <c r="B158" s="26" t="s">
        <v>110</v>
      </c>
      <c r="C158" s="26">
        <v>2014</v>
      </c>
      <c r="D158" s="26">
        <v>2018</v>
      </c>
      <c r="E158" s="26"/>
      <c r="F158" s="21" t="s">
        <v>18</v>
      </c>
      <c r="G158" s="15">
        <f>G159</f>
        <v>20000</v>
      </c>
      <c r="H158" s="15">
        <f t="shared" ref="H158:L158" si="72">H159</f>
        <v>0</v>
      </c>
      <c r="I158" s="18">
        <f t="shared" si="72"/>
        <v>0</v>
      </c>
      <c r="J158" s="18">
        <f t="shared" si="72"/>
        <v>20000</v>
      </c>
      <c r="K158" s="15">
        <f t="shared" si="72"/>
        <v>0</v>
      </c>
      <c r="L158" s="15">
        <f t="shared" si="72"/>
        <v>0</v>
      </c>
      <c r="M158" s="14"/>
      <c r="N158" s="14"/>
      <c r="O158" s="14"/>
      <c r="P158" s="14"/>
      <c r="Q158" s="14"/>
      <c r="R158" s="14"/>
      <c r="S158" s="14"/>
      <c r="T158" s="14"/>
    </row>
    <row r="159" spans="1:20" ht="30" customHeight="1" x14ac:dyDescent="0.25">
      <c r="A159" s="24"/>
      <c r="B159" s="27"/>
      <c r="C159" s="27"/>
      <c r="D159" s="27"/>
      <c r="E159" s="27"/>
      <c r="F159" s="21" t="s">
        <v>19</v>
      </c>
      <c r="G159" s="15">
        <f>SUM(G160:G163)</f>
        <v>20000</v>
      </c>
      <c r="H159" s="15">
        <f t="shared" ref="H159:L159" si="73">SUM(H160:H163)</f>
        <v>0</v>
      </c>
      <c r="I159" s="18">
        <f t="shared" si="73"/>
        <v>0</v>
      </c>
      <c r="J159" s="18">
        <f t="shared" si="73"/>
        <v>20000</v>
      </c>
      <c r="K159" s="15">
        <f t="shared" si="73"/>
        <v>0</v>
      </c>
      <c r="L159" s="15">
        <f t="shared" si="73"/>
        <v>0</v>
      </c>
      <c r="M159" s="14"/>
      <c r="N159" s="14"/>
      <c r="O159" s="14"/>
      <c r="P159" s="14"/>
      <c r="Q159" s="14"/>
      <c r="R159" s="14"/>
      <c r="S159" s="14"/>
      <c r="T159" s="14"/>
    </row>
    <row r="160" spans="1:20" ht="30" x14ac:dyDescent="0.25">
      <c r="A160" s="24"/>
      <c r="B160" s="27"/>
      <c r="C160" s="27"/>
      <c r="D160" s="27"/>
      <c r="E160" s="27"/>
      <c r="F160" s="21" t="s">
        <v>20</v>
      </c>
      <c r="G160" s="15">
        <f>SUM(H160:L160)</f>
        <v>20000</v>
      </c>
      <c r="H160" s="15">
        <v>0</v>
      </c>
      <c r="I160" s="18">
        <v>0</v>
      </c>
      <c r="J160" s="18">
        <v>20000</v>
      </c>
      <c r="K160" s="15">
        <v>0</v>
      </c>
      <c r="L160" s="15">
        <v>0</v>
      </c>
      <c r="M160" s="14"/>
      <c r="N160" s="14"/>
      <c r="O160" s="14"/>
      <c r="P160" s="14"/>
      <c r="Q160" s="14"/>
      <c r="R160" s="14"/>
      <c r="S160" s="14"/>
      <c r="T160" s="14"/>
    </row>
    <row r="161" spans="1:20" ht="30" x14ac:dyDescent="0.25">
      <c r="A161" s="24"/>
      <c r="B161" s="27"/>
      <c r="C161" s="27"/>
      <c r="D161" s="27"/>
      <c r="E161" s="27"/>
      <c r="F161" s="21" t="s">
        <v>21</v>
      </c>
      <c r="G161" s="15">
        <f t="shared" ref="G161:G163" si="74">SUM(H161:L161)</f>
        <v>0</v>
      </c>
      <c r="H161" s="15">
        <v>0</v>
      </c>
      <c r="I161" s="18">
        <v>0</v>
      </c>
      <c r="J161" s="18">
        <v>0</v>
      </c>
      <c r="K161" s="15">
        <v>0</v>
      </c>
      <c r="L161" s="15">
        <v>0</v>
      </c>
      <c r="M161" s="14"/>
      <c r="N161" s="14"/>
      <c r="O161" s="14"/>
      <c r="P161" s="14"/>
      <c r="Q161" s="14"/>
      <c r="R161" s="14"/>
      <c r="S161" s="14"/>
      <c r="T161" s="14"/>
    </row>
    <row r="162" spans="1:20" ht="30" x14ac:dyDescent="0.25">
      <c r="A162" s="24"/>
      <c r="B162" s="27"/>
      <c r="C162" s="27"/>
      <c r="D162" s="27"/>
      <c r="E162" s="27"/>
      <c r="F162" s="21" t="s">
        <v>22</v>
      </c>
      <c r="G162" s="15">
        <f t="shared" si="74"/>
        <v>0</v>
      </c>
      <c r="H162" s="15">
        <v>0</v>
      </c>
      <c r="I162" s="18">
        <v>0</v>
      </c>
      <c r="J162" s="18">
        <v>0</v>
      </c>
      <c r="K162" s="15">
        <v>0</v>
      </c>
      <c r="L162" s="15">
        <v>0</v>
      </c>
      <c r="M162" s="14"/>
      <c r="N162" s="14"/>
      <c r="O162" s="14"/>
      <c r="P162" s="14"/>
      <c r="Q162" s="14"/>
      <c r="R162" s="14"/>
      <c r="S162" s="14"/>
      <c r="T162" s="14"/>
    </row>
    <row r="163" spans="1:20" x14ac:dyDescent="0.25">
      <c r="A163" s="25"/>
      <c r="B163" s="28"/>
      <c r="C163" s="28"/>
      <c r="D163" s="28"/>
      <c r="E163" s="28"/>
      <c r="F163" s="21" t="s">
        <v>23</v>
      </c>
      <c r="G163" s="15">
        <f t="shared" si="74"/>
        <v>0</v>
      </c>
      <c r="H163" s="15">
        <v>0</v>
      </c>
      <c r="I163" s="18">
        <v>0</v>
      </c>
      <c r="J163" s="18">
        <v>0</v>
      </c>
      <c r="K163" s="15">
        <v>0</v>
      </c>
      <c r="L163" s="15">
        <v>0</v>
      </c>
      <c r="M163" s="14"/>
      <c r="N163" s="14"/>
      <c r="O163" s="14"/>
      <c r="P163" s="14"/>
      <c r="Q163" s="14"/>
      <c r="R163" s="14"/>
      <c r="S163" s="14"/>
      <c r="T163" s="14"/>
    </row>
    <row r="164" spans="1:20" x14ac:dyDescent="0.25">
      <c r="A164" s="41" t="s">
        <v>50</v>
      </c>
      <c r="B164" s="42"/>
      <c r="C164" s="42"/>
      <c r="D164" s="42"/>
      <c r="E164" s="43"/>
      <c r="F164" s="1" t="s">
        <v>18</v>
      </c>
      <c r="G164" s="3">
        <f t="shared" ref="G164:L169" si="75">G111</f>
        <v>27484289.419999998</v>
      </c>
      <c r="H164" s="3">
        <f t="shared" si="75"/>
        <v>5853661.0300000003</v>
      </c>
      <c r="I164" s="18">
        <f t="shared" si="75"/>
        <v>7053220.6200000001</v>
      </c>
      <c r="J164" s="18">
        <f t="shared" si="75"/>
        <v>5698695</v>
      </c>
      <c r="K164" s="3">
        <f t="shared" si="75"/>
        <v>5097112.7699999996</v>
      </c>
      <c r="L164" s="3">
        <f t="shared" si="75"/>
        <v>3781600</v>
      </c>
      <c r="M164" s="29"/>
      <c r="N164" s="29"/>
      <c r="O164" s="29"/>
      <c r="P164" s="29"/>
      <c r="Q164" s="29"/>
      <c r="R164" s="29"/>
      <c r="S164" s="29"/>
      <c r="T164" s="29"/>
    </row>
    <row r="165" spans="1:20" ht="30" customHeight="1" x14ac:dyDescent="0.25">
      <c r="A165" s="44"/>
      <c r="B165" s="45"/>
      <c r="C165" s="45"/>
      <c r="D165" s="45"/>
      <c r="E165" s="46"/>
      <c r="F165" s="1" t="s">
        <v>19</v>
      </c>
      <c r="G165" s="3">
        <f t="shared" si="75"/>
        <v>27484289.419999998</v>
      </c>
      <c r="H165" s="3">
        <f t="shared" si="75"/>
        <v>5853661.0300000003</v>
      </c>
      <c r="I165" s="18">
        <f t="shared" si="75"/>
        <v>7053220.6200000001</v>
      </c>
      <c r="J165" s="18">
        <f t="shared" si="75"/>
        <v>5698695</v>
      </c>
      <c r="K165" s="3">
        <f t="shared" si="75"/>
        <v>5097112.7699999996</v>
      </c>
      <c r="L165" s="3">
        <f t="shared" si="75"/>
        <v>3781600</v>
      </c>
      <c r="M165" s="29"/>
      <c r="N165" s="29"/>
      <c r="O165" s="29"/>
      <c r="P165" s="29"/>
      <c r="Q165" s="29"/>
      <c r="R165" s="29"/>
      <c r="S165" s="29"/>
      <c r="T165" s="29"/>
    </row>
    <row r="166" spans="1:20" ht="30" x14ac:dyDescent="0.25">
      <c r="A166" s="44"/>
      <c r="B166" s="45"/>
      <c r="C166" s="45"/>
      <c r="D166" s="45"/>
      <c r="E166" s="46"/>
      <c r="F166" s="1" t="s">
        <v>20</v>
      </c>
      <c r="G166" s="3">
        <f t="shared" si="75"/>
        <v>27155636.419999998</v>
      </c>
      <c r="H166" s="3">
        <f t="shared" si="75"/>
        <v>5752556.0300000003</v>
      </c>
      <c r="I166" s="18">
        <f t="shared" si="75"/>
        <v>6940167.6200000001</v>
      </c>
      <c r="J166" s="18">
        <f t="shared" si="75"/>
        <v>5584200</v>
      </c>
      <c r="K166" s="3">
        <f t="shared" si="75"/>
        <v>5097112.7699999996</v>
      </c>
      <c r="L166" s="3">
        <f t="shared" si="75"/>
        <v>3781600</v>
      </c>
      <c r="M166" s="29"/>
      <c r="N166" s="29"/>
      <c r="O166" s="29"/>
      <c r="P166" s="29"/>
      <c r="Q166" s="29"/>
      <c r="R166" s="29"/>
      <c r="S166" s="29"/>
      <c r="T166" s="29"/>
    </row>
    <row r="167" spans="1:20" ht="30" x14ac:dyDescent="0.25">
      <c r="A167" s="44"/>
      <c r="B167" s="45"/>
      <c r="C167" s="45"/>
      <c r="D167" s="45"/>
      <c r="E167" s="46"/>
      <c r="F167" s="1" t="s">
        <v>21</v>
      </c>
      <c r="G167" s="3">
        <f t="shared" si="75"/>
        <v>328653</v>
      </c>
      <c r="H167" s="3">
        <f t="shared" si="75"/>
        <v>101105</v>
      </c>
      <c r="I167" s="18">
        <f t="shared" si="75"/>
        <v>113053</v>
      </c>
      <c r="J167" s="18">
        <f t="shared" si="75"/>
        <v>114495</v>
      </c>
      <c r="K167" s="3">
        <f t="shared" si="75"/>
        <v>0</v>
      </c>
      <c r="L167" s="3">
        <f t="shared" si="75"/>
        <v>0</v>
      </c>
      <c r="M167" s="29"/>
      <c r="N167" s="29"/>
      <c r="O167" s="29"/>
      <c r="P167" s="29"/>
      <c r="Q167" s="29"/>
      <c r="R167" s="29"/>
      <c r="S167" s="29"/>
      <c r="T167" s="29"/>
    </row>
    <row r="168" spans="1:20" ht="30" x14ac:dyDescent="0.25">
      <c r="A168" s="44"/>
      <c r="B168" s="45"/>
      <c r="C168" s="45"/>
      <c r="D168" s="45"/>
      <c r="E168" s="46"/>
      <c r="F168" s="1" t="s">
        <v>22</v>
      </c>
      <c r="G168" s="3">
        <f t="shared" si="75"/>
        <v>0</v>
      </c>
      <c r="H168" s="3">
        <f t="shared" si="75"/>
        <v>0</v>
      </c>
      <c r="I168" s="18">
        <f t="shared" si="75"/>
        <v>0</v>
      </c>
      <c r="J168" s="18">
        <f t="shared" si="75"/>
        <v>0</v>
      </c>
      <c r="K168" s="3">
        <f t="shared" si="75"/>
        <v>0</v>
      </c>
      <c r="L168" s="3">
        <f t="shared" si="75"/>
        <v>0</v>
      </c>
      <c r="M168" s="29"/>
      <c r="N168" s="29"/>
      <c r="O168" s="29"/>
      <c r="P168" s="29"/>
      <c r="Q168" s="29"/>
      <c r="R168" s="29"/>
      <c r="S168" s="29"/>
      <c r="T168" s="29"/>
    </row>
    <row r="169" spans="1:20" x14ac:dyDescent="0.25">
      <c r="A169" s="47"/>
      <c r="B169" s="48"/>
      <c r="C169" s="48"/>
      <c r="D169" s="48"/>
      <c r="E169" s="49"/>
      <c r="F169" s="1" t="s">
        <v>23</v>
      </c>
      <c r="G169" s="3">
        <f t="shared" si="75"/>
        <v>0</v>
      </c>
      <c r="H169" s="3">
        <f t="shared" si="75"/>
        <v>0</v>
      </c>
      <c r="I169" s="18">
        <f t="shared" si="75"/>
        <v>0</v>
      </c>
      <c r="J169" s="18">
        <f t="shared" si="75"/>
        <v>0</v>
      </c>
      <c r="K169" s="3">
        <f t="shared" si="75"/>
        <v>0</v>
      </c>
      <c r="L169" s="3">
        <f t="shared" si="75"/>
        <v>0</v>
      </c>
      <c r="M169" s="29"/>
      <c r="N169" s="29"/>
      <c r="O169" s="29"/>
      <c r="P169" s="29"/>
      <c r="Q169" s="29"/>
      <c r="R169" s="29"/>
      <c r="S169" s="29"/>
      <c r="T169" s="29"/>
    </row>
    <row r="170" spans="1:20" x14ac:dyDescent="0.25">
      <c r="A170" s="35" t="s">
        <v>51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</row>
    <row r="171" spans="1:20" x14ac:dyDescent="0.25">
      <c r="A171" s="35" t="s">
        <v>52</v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</row>
    <row r="172" spans="1:20" ht="31.5" customHeight="1" x14ac:dyDescent="0.25">
      <c r="A172" s="35" t="s">
        <v>53</v>
      </c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</row>
    <row r="173" spans="1:20" ht="42.75" customHeight="1" x14ac:dyDescent="0.25">
      <c r="A173" s="29">
        <v>4</v>
      </c>
      <c r="B173" s="35" t="s">
        <v>54</v>
      </c>
      <c r="C173" s="35"/>
      <c r="D173" s="35"/>
      <c r="E173" s="35"/>
      <c r="F173" s="1" t="s">
        <v>18</v>
      </c>
      <c r="G173" s="3">
        <f>SUM(H173:L173)</f>
        <v>660000</v>
      </c>
      <c r="H173" s="3">
        <v>290000</v>
      </c>
      <c r="I173" s="20">
        <v>0</v>
      </c>
      <c r="J173" s="18">
        <f>J179</f>
        <v>370000</v>
      </c>
      <c r="K173" s="15">
        <v>0</v>
      </c>
      <c r="L173" s="15">
        <v>0</v>
      </c>
      <c r="M173" s="22"/>
      <c r="N173" s="1"/>
      <c r="O173" s="1"/>
      <c r="P173" s="1"/>
      <c r="Q173" s="1"/>
      <c r="R173" s="1"/>
      <c r="S173" s="1"/>
      <c r="T173" s="1"/>
    </row>
    <row r="174" spans="1:20" ht="30" x14ac:dyDescent="0.25">
      <c r="A174" s="29"/>
      <c r="B174" s="35"/>
      <c r="C174" s="35"/>
      <c r="D174" s="35"/>
      <c r="E174" s="35"/>
      <c r="F174" s="1" t="s">
        <v>19</v>
      </c>
      <c r="G174" s="20">
        <f t="shared" ref="G174:G180" si="76">SUM(H174:L174)</f>
        <v>660000</v>
      </c>
      <c r="H174" s="3">
        <f>H180</f>
        <v>290000</v>
      </c>
      <c r="I174" s="20">
        <f t="shared" ref="I174:L174" si="77">I180</f>
        <v>0</v>
      </c>
      <c r="J174" s="20">
        <f t="shared" si="77"/>
        <v>370000</v>
      </c>
      <c r="K174" s="20">
        <f t="shared" si="77"/>
        <v>0</v>
      </c>
      <c r="L174" s="20">
        <f t="shared" si="77"/>
        <v>0</v>
      </c>
      <c r="M174" s="50"/>
      <c r="N174" s="29"/>
      <c r="O174" s="29"/>
      <c r="P174" s="29"/>
      <c r="Q174" s="29"/>
      <c r="R174" s="29"/>
      <c r="S174" s="29"/>
      <c r="T174" s="29"/>
    </row>
    <row r="175" spans="1:20" ht="30" x14ac:dyDescent="0.25">
      <c r="A175" s="29"/>
      <c r="B175" s="35"/>
      <c r="C175" s="35"/>
      <c r="D175" s="35"/>
      <c r="E175" s="35"/>
      <c r="F175" s="1" t="s">
        <v>20</v>
      </c>
      <c r="G175" s="20">
        <f t="shared" si="76"/>
        <v>660000</v>
      </c>
      <c r="H175" s="3">
        <f>H181</f>
        <v>290000</v>
      </c>
      <c r="I175" s="20">
        <f t="shared" ref="I175:L175" si="78">I181</f>
        <v>0</v>
      </c>
      <c r="J175" s="20">
        <f t="shared" ref="J174:L178" si="79">J181</f>
        <v>370000</v>
      </c>
      <c r="K175" s="20">
        <f t="shared" si="79"/>
        <v>0</v>
      </c>
      <c r="L175" s="20">
        <f t="shared" si="79"/>
        <v>0</v>
      </c>
      <c r="M175" s="50"/>
      <c r="N175" s="29"/>
      <c r="O175" s="29"/>
      <c r="P175" s="29"/>
      <c r="Q175" s="29"/>
      <c r="R175" s="29"/>
      <c r="S175" s="29"/>
      <c r="T175" s="29"/>
    </row>
    <row r="176" spans="1:20" ht="30" x14ac:dyDescent="0.25">
      <c r="A176" s="29"/>
      <c r="B176" s="35"/>
      <c r="C176" s="35"/>
      <c r="D176" s="35"/>
      <c r="E176" s="35"/>
      <c r="F176" s="1" t="s">
        <v>21</v>
      </c>
      <c r="G176" s="20">
        <f t="shared" si="76"/>
        <v>0</v>
      </c>
      <c r="H176" s="2">
        <v>0</v>
      </c>
      <c r="I176" s="20">
        <v>0</v>
      </c>
      <c r="J176" s="18">
        <f t="shared" si="79"/>
        <v>0</v>
      </c>
      <c r="K176" s="15">
        <v>0</v>
      </c>
      <c r="L176" s="15">
        <v>0</v>
      </c>
      <c r="M176" s="50"/>
      <c r="N176" s="29"/>
      <c r="O176" s="29"/>
      <c r="P176" s="29"/>
      <c r="Q176" s="29"/>
      <c r="R176" s="29"/>
      <c r="S176" s="29"/>
      <c r="T176" s="29"/>
    </row>
    <row r="177" spans="1:20" ht="30" x14ac:dyDescent="0.25">
      <c r="A177" s="29"/>
      <c r="B177" s="35"/>
      <c r="C177" s="35"/>
      <c r="D177" s="35"/>
      <c r="E177" s="35"/>
      <c r="F177" s="1" t="s">
        <v>22</v>
      </c>
      <c r="G177" s="20">
        <f t="shared" si="76"/>
        <v>0</v>
      </c>
      <c r="H177" s="2">
        <v>0</v>
      </c>
      <c r="I177" s="20">
        <v>0</v>
      </c>
      <c r="J177" s="18">
        <f t="shared" si="79"/>
        <v>0</v>
      </c>
      <c r="K177" s="15">
        <v>0</v>
      </c>
      <c r="L177" s="15">
        <v>0</v>
      </c>
      <c r="M177" s="50"/>
      <c r="N177" s="29"/>
      <c r="O177" s="29"/>
      <c r="P177" s="29"/>
      <c r="Q177" s="29"/>
      <c r="R177" s="29"/>
      <c r="S177" s="29"/>
      <c r="T177" s="29"/>
    </row>
    <row r="178" spans="1:20" x14ac:dyDescent="0.25">
      <c r="A178" s="29"/>
      <c r="B178" s="35"/>
      <c r="C178" s="35"/>
      <c r="D178" s="35"/>
      <c r="E178" s="35"/>
      <c r="F178" s="1" t="s">
        <v>23</v>
      </c>
      <c r="G178" s="20">
        <f t="shared" si="76"/>
        <v>0</v>
      </c>
      <c r="H178" s="2">
        <v>0</v>
      </c>
      <c r="I178" s="18">
        <v>0</v>
      </c>
      <c r="J178" s="18">
        <f t="shared" si="79"/>
        <v>0</v>
      </c>
      <c r="K178" s="15">
        <v>0</v>
      </c>
      <c r="L178" s="15">
        <v>0</v>
      </c>
      <c r="M178" s="50"/>
      <c r="N178" s="29"/>
      <c r="O178" s="29"/>
      <c r="P178" s="29"/>
      <c r="Q178" s="29"/>
      <c r="R178" s="29"/>
      <c r="S178" s="29"/>
      <c r="T178" s="29"/>
    </row>
    <row r="179" spans="1:20" x14ac:dyDescent="0.25">
      <c r="A179" s="52" t="s">
        <v>78</v>
      </c>
      <c r="B179" s="35" t="s">
        <v>55</v>
      </c>
      <c r="C179" s="35">
        <v>2014</v>
      </c>
      <c r="D179" s="35">
        <v>2018</v>
      </c>
      <c r="E179" s="35"/>
      <c r="F179" s="1" t="s">
        <v>18</v>
      </c>
      <c r="G179" s="20">
        <f t="shared" si="76"/>
        <v>660000</v>
      </c>
      <c r="H179" s="3">
        <f>H185</f>
        <v>290000</v>
      </c>
      <c r="I179" s="18">
        <v>0</v>
      </c>
      <c r="J179" s="18">
        <f>J185</f>
        <v>370000</v>
      </c>
      <c r="K179" s="15">
        <v>0</v>
      </c>
      <c r="L179" s="15">
        <v>0</v>
      </c>
      <c r="M179" s="50"/>
      <c r="N179" s="29"/>
      <c r="O179" s="29"/>
      <c r="P179" s="29"/>
      <c r="Q179" s="29"/>
      <c r="R179" s="29"/>
      <c r="S179" s="29"/>
      <c r="T179" s="29"/>
    </row>
    <row r="180" spans="1:20" ht="30" x14ac:dyDescent="0.25">
      <c r="A180" s="52"/>
      <c r="B180" s="35"/>
      <c r="C180" s="35"/>
      <c r="D180" s="35"/>
      <c r="E180" s="35"/>
      <c r="F180" s="1" t="s">
        <v>19</v>
      </c>
      <c r="G180" s="20">
        <f t="shared" si="76"/>
        <v>660000</v>
      </c>
      <c r="H180" s="20">
        <f t="shared" ref="H180:H184" si="80">H186</f>
        <v>290000</v>
      </c>
      <c r="I180" s="18">
        <v>0</v>
      </c>
      <c r="J180" s="18">
        <f t="shared" ref="J180:J184" si="81">J186</f>
        <v>370000</v>
      </c>
      <c r="K180" s="15">
        <v>0</v>
      </c>
      <c r="L180" s="15">
        <v>0</v>
      </c>
      <c r="M180" s="50"/>
      <c r="N180" s="29"/>
      <c r="O180" s="29"/>
      <c r="P180" s="29"/>
      <c r="Q180" s="29"/>
      <c r="R180" s="29"/>
      <c r="S180" s="29"/>
      <c r="T180" s="29"/>
    </row>
    <row r="181" spans="1:20" ht="30" x14ac:dyDescent="0.25">
      <c r="A181" s="52"/>
      <c r="B181" s="35"/>
      <c r="C181" s="35"/>
      <c r="D181" s="35"/>
      <c r="E181" s="35"/>
      <c r="F181" s="1" t="s">
        <v>20</v>
      </c>
      <c r="G181" s="3">
        <f>SUM(H181:L181)</f>
        <v>660000</v>
      </c>
      <c r="H181" s="20">
        <f t="shared" si="80"/>
        <v>290000</v>
      </c>
      <c r="I181" s="18">
        <v>0</v>
      </c>
      <c r="J181" s="18">
        <f t="shared" si="81"/>
        <v>370000</v>
      </c>
      <c r="K181" s="15">
        <v>0</v>
      </c>
      <c r="L181" s="15">
        <v>0</v>
      </c>
      <c r="M181" s="50"/>
      <c r="N181" s="29"/>
      <c r="O181" s="29"/>
      <c r="P181" s="29"/>
      <c r="Q181" s="29"/>
      <c r="R181" s="29"/>
      <c r="S181" s="29"/>
      <c r="T181" s="29"/>
    </row>
    <row r="182" spans="1:20" ht="30" x14ac:dyDescent="0.25">
      <c r="A182" s="52"/>
      <c r="B182" s="35"/>
      <c r="C182" s="35"/>
      <c r="D182" s="35"/>
      <c r="E182" s="35"/>
      <c r="F182" s="1" t="s">
        <v>21</v>
      </c>
      <c r="G182" s="20">
        <f t="shared" ref="G182:G186" si="82">SUM(H182:L182)</f>
        <v>0</v>
      </c>
      <c r="H182" s="20">
        <f t="shared" si="80"/>
        <v>0</v>
      </c>
      <c r="I182" s="18">
        <v>0</v>
      </c>
      <c r="J182" s="18">
        <f t="shared" si="81"/>
        <v>0</v>
      </c>
      <c r="K182" s="15">
        <v>0</v>
      </c>
      <c r="L182" s="15">
        <v>0</v>
      </c>
      <c r="M182" s="50"/>
      <c r="N182" s="29"/>
      <c r="O182" s="29"/>
      <c r="P182" s="29"/>
      <c r="Q182" s="29"/>
      <c r="R182" s="29"/>
      <c r="S182" s="29"/>
      <c r="T182" s="29"/>
    </row>
    <row r="183" spans="1:20" ht="30" x14ac:dyDescent="0.25">
      <c r="A183" s="52"/>
      <c r="B183" s="35"/>
      <c r="C183" s="35"/>
      <c r="D183" s="35"/>
      <c r="E183" s="35"/>
      <c r="F183" s="1" t="s">
        <v>22</v>
      </c>
      <c r="G183" s="20">
        <f t="shared" si="82"/>
        <v>0</v>
      </c>
      <c r="H183" s="20">
        <f t="shared" si="80"/>
        <v>0</v>
      </c>
      <c r="I183" s="18">
        <v>0</v>
      </c>
      <c r="J183" s="18">
        <f t="shared" si="81"/>
        <v>0</v>
      </c>
      <c r="K183" s="15">
        <v>0</v>
      </c>
      <c r="L183" s="15">
        <v>0</v>
      </c>
      <c r="M183" s="50"/>
      <c r="N183" s="29"/>
      <c r="O183" s="29"/>
      <c r="P183" s="29"/>
      <c r="Q183" s="29"/>
      <c r="R183" s="29"/>
      <c r="S183" s="29"/>
      <c r="T183" s="29"/>
    </row>
    <row r="184" spans="1:20" x14ac:dyDescent="0.25">
      <c r="A184" s="52"/>
      <c r="B184" s="35"/>
      <c r="C184" s="35"/>
      <c r="D184" s="35"/>
      <c r="E184" s="35"/>
      <c r="F184" s="1" t="s">
        <v>23</v>
      </c>
      <c r="G184" s="20">
        <f t="shared" si="82"/>
        <v>0</v>
      </c>
      <c r="H184" s="20">
        <f t="shared" si="80"/>
        <v>0</v>
      </c>
      <c r="I184" s="18">
        <v>0</v>
      </c>
      <c r="J184" s="18">
        <f t="shared" si="81"/>
        <v>0</v>
      </c>
      <c r="K184" s="15">
        <v>0</v>
      </c>
      <c r="L184" s="15">
        <v>0</v>
      </c>
      <c r="M184" s="50"/>
      <c r="N184" s="29"/>
      <c r="O184" s="29"/>
      <c r="P184" s="29"/>
      <c r="Q184" s="29"/>
      <c r="R184" s="29"/>
      <c r="S184" s="29"/>
      <c r="T184" s="29"/>
    </row>
    <row r="185" spans="1:20" x14ac:dyDescent="0.25">
      <c r="A185" s="40" t="s">
        <v>79</v>
      </c>
      <c r="B185" s="35" t="s">
        <v>95</v>
      </c>
      <c r="C185" s="35">
        <v>2014</v>
      </c>
      <c r="D185" s="35">
        <v>2018</v>
      </c>
      <c r="E185" s="35"/>
      <c r="F185" s="1" t="s">
        <v>18</v>
      </c>
      <c r="G185" s="20">
        <f t="shared" si="82"/>
        <v>660000</v>
      </c>
      <c r="H185" s="3">
        <v>290000</v>
      </c>
      <c r="I185" s="18">
        <v>0</v>
      </c>
      <c r="J185" s="18">
        <f>J186</f>
        <v>370000</v>
      </c>
      <c r="K185" s="15">
        <v>0</v>
      </c>
      <c r="L185" s="15">
        <v>0</v>
      </c>
      <c r="M185" s="51"/>
      <c r="N185" s="35"/>
      <c r="O185" s="35"/>
      <c r="P185" s="35"/>
      <c r="Q185" s="35"/>
      <c r="R185" s="35"/>
      <c r="S185" s="35"/>
      <c r="T185" s="35"/>
    </row>
    <row r="186" spans="1:20" ht="30" x14ac:dyDescent="0.25">
      <c r="A186" s="40"/>
      <c r="B186" s="35"/>
      <c r="C186" s="35"/>
      <c r="D186" s="35"/>
      <c r="E186" s="35"/>
      <c r="F186" s="1" t="s">
        <v>19</v>
      </c>
      <c r="G186" s="20">
        <f t="shared" si="82"/>
        <v>660000</v>
      </c>
      <c r="H186" s="3">
        <v>290000</v>
      </c>
      <c r="I186" s="18">
        <v>0</v>
      </c>
      <c r="J186" s="18">
        <f>SUM(J187:J190)</f>
        <v>370000</v>
      </c>
      <c r="K186" s="15">
        <v>0</v>
      </c>
      <c r="L186" s="15">
        <v>0</v>
      </c>
      <c r="M186" s="51"/>
      <c r="N186" s="35"/>
      <c r="O186" s="35"/>
      <c r="P186" s="35"/>
      <c r="Q186" s="35"/>
      <c r="R186" s="35"/>
      <c r="S186" s="35"/>
      <c r="T186" s="35"/>
    </row>
    <row r="187" spans="1:20" ht="30" x14ac:dyDescent="0.25">
      <c r="A187" s="40"/>
      <c r="B187" s="35"/>
      <c r="C187" s="35"/>
      <c r="D187" s="35"/>
      <c r="E187" s="35"/>
      <c r="F187" s="1" t="s">
        <v>20</v>
      </c>
      <c r="G187" s="3">
        <f>SUM(H187:L187)</f>
        <v>660000</v>
      </c>
      <c r="H187" s="3">
        <v>290000</v>
      </c>
      <c r="I187" s="18">
        <v>0</v>
      </c>
      <c r="J187" s="18">
        <v>370000</v>
      </c>
      <c r="K187" s="15">
        <v>0</v>
      </c>
      <c r="L187" s="15">
        <v>0</v>
      </c>
      <c r="M187" s="51"/>
      <c r="N187" s="35"/>
      <c r="O187" s="35"/>
      <c r="P187" s="35"/>
      <c r="Q187" s="35"/>
      <c r="R187" s="35"/>
      <c r="S187" s="35"/>
      <c r="T187" s="35"/>
    </row>
    <row r="188" spans="1:20" ht="30" x14ac:dyDescent="0.25">
      <c r="A188" s="40"/>
      <c r="B188" s="35"/>
      <c r="C188" s="35"/>
      <c r="D188" s="35"/>
      <c r="E188" s="35"/>
      <c r="F188" s="1" t="s">
        <v>21</v>
      </c>
      <c r="G188" s="20">
        <f t="shared" ref="G188:G190" si="83">SUM(H188:L188)</f>
        <v>0</v>
      </c>
      <c r="H188" s="18">
        <v>0</v>
      </c>
      <c r="I188" s="18">
        <v>0</v>
      </c>
      <c r="J188" s="18">
        <v>0</v>
      </c>
      <c r="K188" s="15">
        <v>0</v>
      </c>
      <c r="L188" s="15">
        <v>0</v>
      </c>
      <c r="M188" s="51"/>
      <c r="N188" s="35"/>
      <c r="O188" s="35"/>
      <c r="P188" s="35"/>
      <c r="Q188" s="35"/>
      <c r="R188" s="35"/>
      <c r="S188" s="35"/>
      <c r="T188" s="35"/>
    </row>
    <row r="189" spans="1:20" ht="30" x14ac:dyDescent="0.25">
      <c r="A189" s="40"/>
      <c r="B189" s="35"/>
      <c r="C189" s="35"/>
      <c r="D189" s="35"/>
      <c r="E189" s="35"/>
      <c r="F189" s="1" t="s">
        <v>22</v>
      </c>
      <c r="G189" s="20">
        <f t="shared" si="83"/>
        <v>0</v>
      </c>
      <c r="H189" s="18">
        <v>0</v>
      </c>
      <c r="I189" s="18">
        <v>0</v>
      </c>
      <c r="J189" s="18">
        <v>0</v>
      </c>
      <c r="K189" s="15">
        <v>0</v>
      </c>
      <c r="L189" s="15">
        <v>0</v>
      </c>
      <c r="M189" s="51"/>
      <c r="N189" s="35"/>
      <c r="O189" s="35"/>
      <c r="P189" s="35"/>
      <c r="Q189" s="35"/>
      <c r="R189" s="35"/>
      <c r="S189" s="35"/>
      <c r="T189" s="35"/>
    </row>
    <row r="190" spans="1:20" x14ac:dyDescent="0.25">
      <c r="A190" s="40"/>
      <c r="B190" s="35"/>
      <c r="C190" s="35"/>
      <c r="D190" s="35"/>
      <c r="E190" s="35"/>
      <c r="F190" s="1" t="s">
        <v>23</v>
      </c>
      <c r="G190" s="20">
        <f t="shared" si="83"/>
        <v>0</v>
      </c>
      <c r="H190" s="18">
        <v>0</v>
      </c>
      <c r="I190" s="18">
        <v>0</v>
      </c>
      <c r="J190" s="18">
        <v>0</v>
      </c>
      <c r="K190" s="15">
        <v>0</v>
      </c>
      <c r="L190" s="15">
        <v>0</v>
      </c>
      <c r="M190" s="51"/>
      <c r="N190" s="35"/>
      <c r="O190" s="35"/>
      <c r="P190" s="35"/>
      <c r="Q190" s="35"/>
      <c r="R190" s="35"/>
      <c r="S190" s="35"/>
      <c r="T190" s="35"/>
    </row>
    <row r="191" spans="1:20" ht="15" customHeight="1" x14ac:dyDescent="0.25">
      <c r="A191" s="41" t="s">
        <v>56</v>
      </c>
      <c r="B191" s="42"/>
      <c r="C191" s="42"/>
      <c r="D191" s="42"/>
      <c r="E191" s="43"/>
      <c r="F191" s="6" t="s">
        <v>18</v>
      </c>
      <c r="G191" s="3">
        <v>290000</v>
      </c>
      <c r="H191" s="3">
        <v>290000</v>
      </c>
      <c r="I191" s="18">
        <v>0</v>
      </c>
      <c r="J191" s="18">
        <f>J173</f>
        <v>370000</v>
      </c>
      <c r="K191" s="15">
        <v>0</v>
      </c>
      <c r="L191" s="15">
        <v>0</v>
      </c>
      <c r="M191" s="71"/>
      <c r="N191" s="26"/>
      <c r="O191" s="26"/>
      <c r="P191" s="26"/>
      <c r="Q191" s="26"/>
      <c r="R191" s="26"/>
      <c r="S191" s="26"/>
      <c r="T191" s="26"/>
    </row>
    <row r="192" spans="1:20" ht="30" customHeight="1" x14ac:dyDescent="0.25">
      <c r="A192" s="44"/>
      <c r="B192" s="45"/>
      <c r="C192" s="45"/>
      <c r="D192" s="45"/>
      <c r="E192" s="46"/>
      <c r="F192" s="6" t="s">
        <v>19</v>
      </c>
      <c r="G192" s="3">
        <v>290000</v>
      </c>
      <c r="H192" s="3">
        <v>290000</v>
      </c>
      <c r="I192" s="18">
        <v>0</v>
      </c>
      <c r="J192" s="18">
        <f t="shared" ref="J192:J196" si="84">J174</f>
        <v>370000</v>
      </c>
      <c r="K192" s="15">
        <v>0</v>
      </c>
      <c r="L192" s="15">
        <v>0</v>
      </c>
      <c r="M192" s="72"/>
      <c r="N192" s="27"/>
      <c r="O192" s="27"/>
      <c r="P192" s="27"/>
      <c r="Q192" s="27"/>
      <c r="R192" s="27"/>
      <c r="S192" s="27"/>
      <c r="T192" s="27"/>
    </row>
    <row r="193" spans="1:20" ht="15" customHeight="1" x14ac:dyDescent="0.25">
      <c r="A193" s="44"/>
      <c r="B193" s="45"/>
      <c r="C193" s="45"/>
      <c r="D193" s="45"/>
      <c r="E193" s="46"/>
      <c r="F193" s="6" t="s">
        <v>20</v>
      </c>
      <c r="G193" s="3">
        <v>290000</v>
      </c>
      <c r="H193" s="3">
        <v>290000</v>
      </c>
      <c r="I193" s="18">
        <v>0</v>
      </c>
      <c r="J193" s="18">
        <f t="shared" si="84"/>
        <v>370000</v>
      </c>
      <c r="K193" s="15">
        <v>0</v>
      </c>
      <c r="L193" s="15">
        <v>0</v>
      </c>
      <c r="M193" s="72"/>
      <c r="N193" s="27"/>
      <c r="O193" s="27"/>
      <c r="P193" s="27"/>
      <c r="Q193" s="27"/>
      <c r="R193" s="27"/>
      <c r="S193" s="27"/>
      <c r="T193" s="27"/>
    </row>
    <row r="194" spans="1:20" ht="30" x14ac:dyDescent="0.25">
      <c r="A194" s="44"/>
      <c r="B194" s="45"/>
      <c r="C194" s="45"/>
      <c r="D194" s="45"/>
      <c r="E194" s="46"/>
      <c r="F194" s="6" t="s">
        <v>21</v>
      </c>
      <c r="G194" s="7">
        <v>0</v>
      </c>
      <c r="H194" s="7">
        <v>0</v>
      </c>
      <c r="I194" s="18">
        <v>0</v>
      </c>
      <c r="J194" s="18">
        <f t="shared" si="84"/>
        <v>0</v>
      </c>
      <c r="K194" s="15">
        <v>0</v>
      </c>
      <c r="L194" s="15">
        <v>0</v>
      </c>
      <c r="M194" s="72"/>
      <c r="N194" s="27"/>
      <c r="O194" s="27"/>
      <c r="P194" s="27"/>
      <c r="Q194" s="27"/>
      <c r="R194" s="27"/>
      <c r="S194" s="27"/>
      <c r="T194" s="27"/>
    </row>
    <row r="195" spans="1:20" ht="30" x14ac:dyDescent="0.25">
      <c r="A195" s="44"/>
      <c r="B195" s="45"/>
      <c r="C195" s="45"/>
      <c r="D195" s="45"/>
      <c r="E195" s="46"/>
      <c r="F195" s="6" t="s">
        <v>22</v>
      </c>
      <c r="G195" s="7">
        <v>0</v>
      </c>
      <c r="H195" s="7">
        <v>0</v>
      </c>
      <c r="I195" s="18">
        <v>0</v>
      </c>
      <c r="J195" s="18">
        <f t="shared" si="84"/>
        <v>0</v>
      </c>
      <c r="K195" s="15">
        <v>0</v>
      </c>
      <c r="L195" s="15">
        <v>0</v>
      </c>
      <c r="M195" s="72"/>
      <c r="N195" s="27"/>
      <c r="O195" s="27"/>
      <c r="P195" s="27"/>
      <c r="Q195" s="27"/>
      <c r="R195" s="27"/>
      <c r="S195" s="27"/>
      <c r="T195" s="27"/>
    </row>
    <row r="196" spans="1:20" x14ac:dyDescent="0.25">
      <c r="A196" s="47"/>
      <c r="B196" s="48"/>
      <c r="C196" s="48"/>
      <c r="D196" s="48"/>
      <c r="E196" s="49"/>
      <c r="F196" s="6" t="s">
        <v>23</v>
      </c>
      <c r="G196" s="7">
        <v>0</v>
      </c>
      <c r="H196" s="7">
        <v>0</v>
      </c>
      <c r="I196" s="18">
        <v>0</v>
      </c>
      <c r="J196" s="18">
        <f t="shared" si="84"/>
        <v>0</v>
      </c>
      <c r="K196" s="15">
        <v>0</v>
      </c>
      <c r="L196" s="15">
        <v>0</v>
      </c>
      <c r="M196" s="73"/>
      <c r="N196" s="28"/>
      <c r="O196" s="28"/>
      <c r="P196" s="28"/>
      <c r="Q196" s="28"/>
      <c r="R196" s="28"/>
      <c r="S196" s="28"/>
      <c r="T196" s="28"/>
    </row>
    <row r="197" spans="1:20" ht="15" customHeight="1" x14ac:dyDescent="0.25">
      <c r="A197" s="35" t="s">
        <v>91</v>
      </c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</row>
    <row r="198" spans="1:20" ht="15" customHeight="1" x14ac:dyDescent="0.25">
      <c r="A198" s="35" t="s">
        <v>92</v>
      </c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</row>
    <row r="199" spans="1:20" ht="15" customHeight="1" x14ac:dyDescent="0.25">
      <c r="A199" s="35" t="s">
        <v>93</v>
      </c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</row>
    <row r="200" spans="1:20" ht="30" customHeight="1" x14ac:dyDescent="0.25">
      <c r="A200" s="23" t="s">
        <v>80</v>
      </c>
      <c r="B200" s="26" t="s">
        <v>94</v>
      </c>
      <c r="C200" s="26"/>
      <c r="D200" s="26"/>
      <c r="E200" s="26"/>
      <c r="F200" s="6" t="s">
        <v>18</v>
      </c>
      <c r="G200" s="3">
        <f>G201</f>
        <v>943215.82</v>
      </c>
      <c r="H200" s="3">
        <f t="shared" ref="H200:L200" si="85">H201</f>
        <v>0</v>
      </c>
      <c r="I200" s="18">
        <f t="shared" si="85"/>
        <v>2093215.8199999998</v>
      </c>
      <c r="J200" s="18">
        <f t="shared" si="85"/>
        <v>0</v>
      </c>
      <c r="K200" s="3">
        <f t="shared" si="85"/>
        <v>0</v>
      </c>
      <c r="L200" s="3">
        <f t="shared" si="85"/>
        <v>0</v>
      </c>
      <c r="M200" s="71"/>
      <c r="N200" s="71"/>
      <c r="O200" s="71"/>
      <c r="P200" s="71"/>
      <c r="Q200" s="71"/>
      <c r="R200" s="71"/>
      <c r="S200" s="71"/>
      <c r="T200" s="71"/>
    </row>
    <row r="201" spans="1:20" ht="30" customHeight="1" x14ac:dyDescent="0.25">
      <c r="A201" s="24"/>
      <c r="B201" s="27"/>
      <c r="C201" s="27"/>
      <c r="D201" s="27"/>
      <c r="E201" s="27"/>
      <c r="F201" s="6" t="s">
        <v>19</v>
      </c>
      <c r="G201" s="3">
        <f t="shared" ref="G201:L205" si="86">G207+G237</f>
        <v>943215.82</v>
      </c>
      <c r="H201" s="3">
        <f t="shared" si="86"/>
        <v>0</v>
      </c>
      <c r="I201" s="18">
        <f>I207+I237</f>
        <v>2093215.8199999998</v>
      </c>
      <c r="J201" s="18">
        <f t="shared" si="86"/>
        <v>0</v>
      </c>
      <c r="K201" s="3">
        <f t="shared" si="86"/>
        <v>0</v>
      </c>
      <c r="L201" s="3">
        <f t="shared" si="86"/>
        <v>0</v>
      </c>
      <c r="M201" s="72"/>
      <c r="N201" s="72"/>
      <c r="O201" s="72"/>
      <c r="P201" s="72"/>
      <c r="Q201" s="72"/>
      <c r="R201" s="72"/>
      <c r="S201" s="72"/>
      <c r="T201" s="72"/>
    </row>
    <row r="202" spans="1:20" ht="30" customHeight="1" x14ac:dyDescent="0.25">
      <c r="A202" s="24"/>
      <c r="B202" s="27"/>
      <c r="C202" s="27"/>
      <c r="D202" s="27"/>
      <c r="E202" s="27"/>
      <c r="F202" s="6" t="s">
        <v>20</v>
      </c>
      <c r="G202" s="3">
        <f t="shared" si="86"/>
        <v>943215.82</v>
      </c>
      <c r="H202" s="3">
        <f t="shared" si="86"/>
        <v>0</v>
      </c>
      <c r="I202" s="18">
        <f>I208+I238</f>
        <v>2093215.8199999998</v>
      </c>
      <c r="J202" s="18">
        <f t="shared" si="86"/>
        <v>0</v>
      </c>
      <c r="K202" s="3">
        <f t="shared" si="86"/>
        <v>0</v>
      </c>
      <c r="L202" s="3">
        <f t="shared" si="86"/>
        <v>0</v>
      </c>
      <c r="M202" s="72"/>
      <c r="N202" s="72"/>
      <c r="O202" s="72"/>
      <c r="P202" s="72"/>
      <c r="Q202" s="72"/>
      <c r="R202" s="72"/>
      <c r="S202" s="72"/>
      <c r="T202" s="72"/>
    </row>
    <row r="203" spans="1:20" ht="30" customHeight="1" x14ac:dyDescent="0.25">
      <c r="A203" s="24"/>
      <c r="B203" s="27"/>
      <c r="C203" s="27"/>
      <c r="D203" s="27"/>
      <c r="E203" s="27"/>
      <c r="F203" s="6" t="s">
        <v>21</v>
      </c>
      <c r="G203" s="3">
        <f t="shared" si="86"/>
        <v>0</v>
      </c>
      <c r="H203" s="3">
        <f t="shared" si="86"/>
        <v>0</v>
      </c>
      <c r="I203" s="18">
        <f t="shared" si="86"/>
        <v>0</v>
      </c>
      <c r="J203" s="18">
        <f t="shared" si="86"/>
        <v>0</v>
      </c>
      <c r="K203" s="3">
        <f t="shared" si="86"/>
        <v>0</v>
      </c>
      <c r="L203" s="3">
        <f t="shared" si="86"/>
        <v>0</v>
      </c>
      <c r="M203" s="72"/>
      <c r="N203" s="72"/>
      <c r="O203" s="72"/>
      <c r="P203" s="72"/>
      <c r="Q203" s="72"/>
      <c r="R203" s="72"/>
      <c r="S203" s="72"/>
      <c r="T203" s="72"/>
    </row>
    <row r="204" spans="1:20" ht="30" customHeight="1" x14ac:dyDescent="0.25">
      <c r="A204" s="24"/>
      <c r="B204" s="27"/>
      <c r="C204" s="27"/>
      <c r="D204" s="27"/>
      <c r="E204" s="27"/>
      <c r="F204" s="6" t="s">
        <v>22</v>
      </c>
      <c r="G204" s="3">
        <f t="shared" si="86"/>
        <v>0</v>
      </c>
      <c r="H204" s="3">
        <f t="shared" si="86"/>
        <v>0</v>
      </c>
      <c r="I204" s="18">
        <f t="shared" si="86"/>
        <v>0</v>
      </c>
      <c r="J204" s="18">
        <f t="shared" si="86"/>
        <v>0</v>
      </c>
      <c r="K204" s="3">
        <f t="shared" si="86"/>
        <v>0</v>
      </c>
      <c r="L204" s="3">
        <f t="shared" si="86"/>
        <v>0</v>
      </c>
      <c r="M204" s="72"/>
      <c r="N204" s="72"/>
      <c r="O204" s="72"/>
      <c r="P204" s="72"/>
      <c r="Q204" s="72"/>
      <c r="R204" s="72"/>
      <c r="S204" s="72"/>
      <c r="T204" s="72"/>
    </row>
    <row r="205" spans="1:20" ht="30" customHeight="1" x14ac:dyDescent="0.25">
      <c r="A205" s="24"/>
      <c r="B205" s="27"/>
      <c r="C205" s="27"/>
      <c r="D205" s="27"/>
      <c r="E205" s="27"/>
      <c r="F205" s="6" t="s">
        <v>23</v>
      </c>
      <c r="G205" s="3">
        <f t="shared" si="86"/>
        <v>0</v>
      </c>
      <c r="H205" s="3">
        <f t="shared" si="86"/>
        <v>0</v>
      </c>
      <c r="I205" s="18">
        <f t="shared" si="86"/>
        <v>0</v>
      </c>
      <c r="J205" s="18">
        <f t="shared" si="86"/>
        <v>0</v>
      </c>
      <c r="K205" s="3">
        <f t="shared" si="86"/>
        <v>0</v>
      </c>
      <c r="L205" s="3">
        <f t="shared" si="86"/>
        <v>0</v>
      </c>
      <c r="M205" s="73"/>
      <c r="N205" s="73"/>
      <c r="O205" s="73"/>
      <c r="P205" s="73"/>
      <c r="Q205" s="73"/>
      <c r="R205" s="73"/>
      <c r="S205" s="73"/>
      <c r="T205" s="73"/>
    </row>
    <row r="206" spans="1:20" ht="30" customHeight="1" x14ac:dyDescent="0.25">
      <c r="A206" s="23" t="s">
        <v>81</v>
      </c>
      <c r="B206" s="26" t="s">
        <v>96</v>
      </c>
      <c r="C206" s="26"/>
      <c r="D206" s="26"/>
      <c r="E206" s="26"/>
      <c r="F206" s="6" t="s">
        <v>18</v>
      </c>
      <c r="G206" s="3">
        <f>G207</f>
        <v>263807.09999999998</v>
      </c>
      <c r="H206" s="3">
        <f t="shared" ref="H206:L206" si="87">H207</f>
        <v>0</v>
      </c>
      <c r="I206" s="18">
        <f t="shared" si="87"/>
        <v>263807.09999999998</v>
      </c>
      <c r="J206" s="18">
        <f t="shared" si="87"/>
        <v>0</v>
      </c>
      <c r="K206" s="3">
        <f t="shared" si="87"/>
        <v>0</v>
      </c>
      <c r="L206" s="3">
        <f t="shared" si="87"/>
        <v>0</v>
      </c>
      <c r="M206" s="71"/>
      <c r="N206" s="71"/>
      <c r="O206" s="71"/>
      <c r="P206" s="71"/>
      <c r="Q206" s="71"/>
      <c r="R206" s="71"/>
      <c r="S206" s="71"/>
      <c r="T206" s="71"/>
    </row>
    <row r="207" spans="1:20" ht="30" customHeight="1" x14ac:dyDescent="0.25">
      <c r="A207" s="24"/>
      <c r="B207" s="27"/>
      <c r="C207" s="27"/>
      <c r="D207" s="27"/>
      <c r="E207" s="27"/>
      <c r="F207" s="6" t="s">
        <v>19</v>
      </c>
      <c r="G207" s="3">
        <f>G213+G219+G225+G231</f>
        <v>263807.09999999998</v>
      </c>
      <c r="H207" s="3">
        <f t="shared" ref="H207:L207" si="88">H213+H219+H225+H231</f>
        <v>0</v>
      </c>
      <c r="I207" s="18">
        <f t="shared" si="88"/>
        <v>263807.09999999998</v>
      </c>
      <c r="J207" s="18">
        <f t="shared" si="88"/>
        <v>0</v>
      </c>
      <c r="K207" s="3">
        <f t="shared" si="88"/>
        <v>0</v>
      </c>
      <c r="L207" s="3">
        <f t="shared" si="88"/>
        <v>0</v>
      </c>
      <c r="M207" s="72"/>
      <c r="N207" s="72"/>
      <c r="O207" s="72"/>
      <c r="P207" s="72"/>
      <c r="Q207" s="72"/>
      <c r="R207" s="72"/>
      <c r="S207" s="72"/>
      <c r="T207" s="72"/>
    </row>
    <row r="208" spans="1:20" ht="30" customHeight="1" x14ac:dyDescent="0.25">
      <c r="A208" s="24"/>
      <c r="B208" s="27"/>
      <c r="C208" s="27"/>
      <c r="D208" s="27"/>
      <c r="E208" s="27"/>
      <c r="F208" s="6" t="s">
        <v>20</v>
      </c>
      <c r="G208" s="3">
        <f t="shared" ref="G208:L211" si="89">G214+G220+G226+G232</f>
        <v>263807.09999999998</v>
      </c>
      <c r="H208" s="3">
        <f t="shared" si="89"/>
        <v>0</v>
      </c>
      <c r="I208" s="18">
        <f>I214+I220+I226+I232</f>
        <v>263807.09999999998</v>
      </c>
      <c r="J208" s="18">
        <f t="shared" si="89"/>
        <v>0</v>
      </c>
      <c r="K208" s="3">
        <f t="shared" si="89"/>
        <v>0</v>
      </c>
      <c r="L208" s="3">
        <f t="shared" si="89"/>
        <v>0</v>
      </c>
      <c r="M208" s="72"/>
      <c r="N208" s="72"/>
      <c r="O208" s="72"/>
      <c r="P208" s="72"/>
      <c r="Q208" s="72"/>
      <c r="R208" s="72"/>
      <c r="S208" s="72"/>
      <c r="T208" s="72"/>
    </row>
    <row r="209" spans="1:20" ht="30" customHeight="1" x14ac:dyDescent="0.25">
      <c r="A209" s="24"/>
      <c r="B209" s="27"/>
      <c r="C209" s="27"/>
      <c r="D209" s="27"/>
      <c r="E209" s="27"/>
      <c r="F209" s="6" t="s">
        <v>21</v>
      </c>
      <c r="G209" s="3">
        <f t="shared" si="89"/>
        <v>0</v>
      </c>
      <c r="H209" s="3">
        <f t="shared" si="89"/>
        <v>0</v>
      </c>
      <c r="I209" s="18">
        <f t="shared" si="89"/>
        <v>0</v>
      </c>
      <c r="J209" s="18">
        <f t="shared" si="89"/>
        <v>0</v>
      </c>
      <c r="K209" s="3">
        <f t="shared" si="89"/>
        <v>0</v>
      </c>
      <c r="L209" s="3">
        <f t="shared" si="89"/>
        <v>0</v>
      </c>
      <c r="M209" s="72"/>
      <c r="N209" s="72"/>
      <c r="O209" s="72"/>
      <c r="P209" s="72"/>
      <c r="Q209" s="72"/>
      <c r="R209" s="72"/>
      <c r="S209" s="72"/>
      <c r="T209" s="72"/>
    </row>
    <row r="210" spans="1:20" ht="30" customHeight="1" x14ac:dyDescent="0.25">
      <c r="A210" s="24"/>
      <c r="B210" s="27"/>
      <c r="C210" s="27"/>
      <c r="D210" s="27"/>
      <c r="E210" s="27"/>
      <c r="F210" s="6" t="s">
        <v>22</v>
      </c>
      <c r="G210" s="3">
        <f t="shared" si="89"/>
        <v>0</v>
      </c>
      <c r="H210" s="3">
        <f t="shared" si="89"/>
        <v>0</v>
      </c>
      <c r="I210" s="18">
        <f t="shared" si="89"/>
        <v>0</v>
      </c>
      <c r="J210" s="18">
        <f t="shared" si="89"/>
        <v>0</v>
      </c>
      <c r="K210" s="3">
        <f t="shared" si="89"/>
        <v>0</v>
      </c>
      <c r="L210" s="3">
        <f t="shared" si="89"/>
        <v>0</v>
      </c>
      <c r="M210" s="72"/>
      <c r="N210" s="72"/>
      <c r="O210" s="72"/>
      <c r="P210" s="72"/>
      <c r="Q210" s="72"/>
      <c r="R210" s="72"/>
      <c r="S210" s="72"/>
      <c r="T210" s="72"/>
    </row>
    <row r="211" spans="1:20" ht="30" customHeight="1" x14ac:dyDescent="0.25">
      <c r="A211" s="25"/>
      <c r="B211" s="28"/>
      <c r="C211" s="28"/>
      <c r="D211" s="28"/>
      <c r="E211" s="28"/>
      <c r="F211" s="6" t="s">
        <v>23</v>
      </c>
      <c r="G211" s="3">
        <f t="shared" si="89"/>
        <v>0</v>
      </c>
      <c r="H211" s="3">
        <f t="shared" si="89"/>
        <v>0</v>
      </c>
      <c r="I211" s="18">
        <f t="shared" si="89"/>
        <v>0</v>
      </c>
      <c r="J211" s="18">
        <f t="shared" si="89"/>
        <v>0</v>
      </c>
      <c r="K211" s="3">
        <f t="shared" si="89"/>
        <v>0</v>
      </c>
      <c r="L211" s="3">
        <f t="shared" si="89"/>
        <v>0</v>
      </c>
      <c r="M211" s="73"/>
      <c r="N211" s="73"/>
      <c r="O211" s="73"/>
      <c r="P211" s="73"/>
      <c r="Q211" s="73"/>
      <c r="R211" s="73"/>
      <c r="S211" s="73"/>
      <c r="T211" s="73"/>
    </row>
    <row r="212" spans="1:20" ht="30" customHeight="1" x14ac:dyDescent="0.25">
      <c r="A212" s="23" t="s">
        <v>82</v>
      </c>
      <c r="B212" s="26" t="s">
        <v>97</v>
      </c>
      <c r="C212" s="26"/>
      <c r="D212" s="26"/>
      <c r="E212" s="26"/>
      <c r="F212" s="6" t="s">
        <v>18</v>
      </c>
      <c r="G212" s="3">
        <f>G213</f>
        <v>104</v>
      </c>
      <c r="H212" s="3">
        <f t="shared" ref="H212:L212" si="90">H213</f>
        <v>0</v>
      </c>
      <c r="I212" s="18">
        <f t="shared" si="90"/>
        <v>104</v>
      </c>
      <c r="J212" s="18">
        <f t="shared" si="90"/>
        <v>0</v>
      </c>
      <c r="K212" s="3">
        <f t="shared" si="90"/>
        <v>0</v>
      </c>
      <c r="L212" s="3">
        <f t="shared" si="90"/>
        <v>0</v>
      </c>
      <c r="M212" s="71"/>
      <c r="N212" s="71"/>
      <c r="O212" s="71"/>
      <c r="P212" s="71"/>
      <c r="Q212" s="71"/>
      <c r="R212" s="71"/>
      <c r="S212" s="71"/>
      <c r="T212" s="71"/>
    </row>
    <row r="213" spans="1:20" ht="30" customHeight="1" x14ac:dyDescent="0.25">
      <c r="A213" s="24"/>
      <c r="B213" s="27"/>
      <c r="C213" s="27"/>
      <c r="D213" s="27"/>
      <c r="E213" s="27"/>
      <c r="F213" s="6" t="s">
        <v>19</v>
      </c>
      <c r="G213" s="3">
        <f>SUM(H213:T213)</f>
        <v>104</v>
      </c>
      <c r="H213" s="3">
        <f>H214+H215+H216</f>
        <v>0</v>
      </c>
      <c r="I213" s="18">
        <f t="shared" ref="I213:L213" si="91">I214+I215+I216</f>
        <v>104</v>
      </c>
      <c r="J213" s="18">
        <f t="shared" si="91"/>
        <v>0</v>
      </c>
      <c r="K213" s="3">
        <f t="shared" si="91"/>
        <v>0</v>
      </c>
      <c r="L213" s="3">
        <f t="shared" si="91"/>
        <v>0</v>
      </c>
      <c r="M213" s="72"/>
      <c r="N213" s="72"/>
      <c r="O213" s="72"/>
      <c r="P213" s="72"/>
      <c r="Q213" s="72"/>
      <c r="R213" s="72"/>
      <c r="S213" s="72"/>
      <c r="T213" s="72"/>
    </row>
    <row r="214" spans="1:20" ht="30" customHeight="1" x14ac:dyDescent="0.25">
      <c r="A214" s="24"/>
      <c r="B214" s="27"/>
      <c r="C214" s="27"/>
      <c r="D214" s="27"/>
      <c r="E214" s="27"/>
      <c r="F214" s="6" t="s">
        <v>20</v>
      </c>
      <c r="G214" s="3">
        <f>SUM(H214:T214)</f>
        <v>104</v>
      </c>
      <c r="H214" s="3">
        <v>0</v>
      </c>
      <c r="I214" s="18">
        <v>104</v>
      </c>
      <c r="J214" s="18">
        <v>0</v>
      </c>
      <c r="K214" s="3">
        <v>0</v>
      </c>
      <c r="L214" s="3">
        <v>0</v>
      </c>
      <c r="M214" s="72"/>
      <c r="N214" s="72"/>
      <c r="O214" s="72"/>
      <c r="P214" s="72"/>
      <c r="Q214" s="72"/>
      <c r="R214" s="72"/>
      <c r="S214" s="72"/>
      <c r="T214" s="72"/>
    </row>
    <row r="215" spans="1:20" ht="30" customHeight="1" x14ac:dyDescent="0.25">
      <c r="A215" s="24"/>
      <c r="B215" s="27"/>
      <c r="C215" s="27"/>
      <c r="D215" s="27"/>
      <c r="E215" s="27"/>
      <c r="F215" s="6" t="s">
        <v>21</v>
      </c>
      <c r="G215" s="3">
        <f>SUM(H215:T215)</f>
        <v>0</v>
      </c>
      <c r="H215" s="3">
        <v>0</v>
      </c>
      <c r="I215" s="18">
        <v>0</v>
      </c>
      <c r="J215" s="18">
        <v>0</v>
      </c>
      <c r="K215" s="3">
        <v>0</v>
      </c>
      <c r="L215" s="3">
        <v>0</v>
      </c>
      <c r="M215" s="72"/>
      <c r="N215" s="72"/>
      <c r="O215" s="72"/>
      <c r="P215" s="72"/>
      <c r="Q215" s="72"/>
      <c r="R215" s="72"/>
      <c r="S215" s="72"/>
      <c r="T215" s="72"/>
    </row>
    <row r="216" spans="1:20" ht="30" customHeight="1" x14ac:dyDescent="0.25">
      <c r="A216" s="24"/>
      <c r="B216" s="27"/>
      <c r="C216" s="27"/>
      <c r="D216" s="27"/>
      <c r="E216" s="27"/>
      <c r="F216" s="6" t="s">
        <v>22</v>
      </c>
      <c r="G216" s="3">
        <f>SUM(H216:T216)</f>
        <v>0</v>
      </c>
      <c r="H216" s="3">
        <v>0</v>
      </c>
      <c r="I216" s="18">
        <v>0</v>
      </c>
      <c r="J216" s="18">
        <v>0</v>
      </c>
      <c r="K216" s="3">
        <v>0</v>
      </c>
      <c r="L216" s="3">
        <v>0</v>
      </c>
      <c r="M216" s="72"/>
      <c r="N216" s="72"/>
      <c r="O216" s="72"/>
      <c r="P216" s="72"/>
      <c r="Q216" s="72"/>
      <c r="R216" s="72"/>
      <c r="S216" s="72"/>
      <c r="T216" s="72"/>
    </row>
    <row r="217" spans="1:20" ht="30" customHeight="1" x14ac:dyDescent="0.25">
      <c r="A217" s="25"/>
      <c r="B217" s="28"/>
      <c r="C217" s="28"/>
      <c r="D217" s="28"/>
      <c r="E217" s="28"/>
      <c r="F217" s="6" t="s">
        <v>23</v>
      </c>
      <c r="G217" s="3">
        <f>SUM(H217:T217)</f>
        <v>0</v>
      </c>
      <c r="H217" s="3">
        <v>0</v>
      </c>
      <c r="I217" s="18">
        <v>0</v>
      </c>
      <c r="J217" s="18">
        <v>0</v>
      </c>
      <c r="K217" s="3">
        <v>0</v>
      </c>
      <c r="L217" s="3">
        <v>0</v>
      </c>
      <c r="M217" s="73"/>
      <c r="N217" s="73"/>
      <c r="O217" s="73"/>
      <c r="P217" s="73"/>
      <c r="Q217" s="73"/>
      <c r="R217" s="73"/>
      <c r="S217" s="73"/>
      <c r="T217" s="73"/>
    </row>
    <row r="218" spans="1:20" ht="30" customHeight="1" x14ac:dyDescent="0.25">
      <c r="A218" s="23" t="s">
        <v>83</v>
      </c>
      <c r="B218" s="26" t="s">
        <v>98</v>
      </c>
      <c r="C218" s="26"/>
      <c r="D218" s="26"/>
      <c r="E218" s="26"/>
      <c r="F218" s="6" t="s">
        <v>18</v>
      </c>
      <c r="G218" s="3">
        <f>G219</f>
        <v>2061.1</v>
      </c>
      <c r="H218" s="3">
        <f t="shared" ref="H218" si="92">H219</f>
        <v>0</v>
      </c>
      <c r="I218" s="18">
        <f t="shared" ref="I218" si="93">I219</f>
        <v>2061.1</v>
      </c>
      <c r="J218" s="18">
        <f t="shared" ref="J218" si="94">J219</f>
        <v>0</v>
      </c>
      <c r="K218" s="3">
        <f t="shared" ref="K218" si="95">K219</f>
        <v>0</v>
      </c>
      <c r="L218" s="3">
        <f t="shared" ref="L218" si="96">L219</f>
        <v>0</v>
      </c>
      <c r="M218" s="71"/>
      <c r="N218" s="71"/>
      <c r="O218" s="71"/>
      <c r="P218" s="71"/>
      <c r="Q218" s="71"/>
      <c r="R218" s="71"/>
      <c r="S218" s="71"/>
      <c r="T218" s="71"/>
    </row>
    <row r="219" spans="1:20" ht="30" customHeight="1" x14ac:dyDescent="0.25">
      <c r="A219" s="24"/>
      <c r="B219" s="27"/>
      <c r="C219" s="27"/>
      <c r="D219" s="27"/>
      <c r="E219" s="27"/>
      <c r="F219" s="6" t="s">
        <v>19</v>
      </c>
      <c r="G219" s="3">
        <f>SUM(H219:T219)</f>
        <v>2061.1</v>
      </c>
      <c r="H219" s="3">
        <f>H220+H221+H222</f>
        <v>0</v>
      </c>
      <c r="I219" s="18">
        <f t="shared" ref="I219" si="97">I220+I221+I222</f>
        <v>2061.1</v>
      </c>
      <c r="J219" s="18">
        <f t="shared" ref="J219" si="98">J220+J221+J222</f>
        <v>0</v>
      </c>
      <c r="K219" s="3">
        <f t="shared" ref="K219" si="99">K220+K221+K222</f>
        <v>0</v>
      </c>
      <c r="L219" s="3">
        <f t="shared" ref="L219" si="100">L220+L221+L222</f>
        <v>0</v>
      </c>
      <c r="M219" s="72"/>
      <c r="N219" s="72"/>
      <c r="O219" s="72"/>
      <c r="P219" s="72"/>
      <c r="Q219" s="72"/>
      <c r="R219" s="72"/>
      <c r="S219" s="72"/>
      <c r="T219" s="72"/>
    </row>
    <row r="220" spans="1:20" ht="30" customHeight="1" x14ac:dyDescent="0.25">
      <c r="A220" s="24"/>
      <c r="B220" s="27"/>
      <c r="C220" s="27"/>
      <c r="D220" s="27"/>
      <c r="E220" s="27"/>
      <c r="F220" s="6" t="s">
        <v>20</v>
      </c>
      <c r="G220" s="3">
        <f>SUM(H220:T220)</f>
        <v>2061.1</v>
      </c>
      <c r="H220" s="3">
        <v>0</v>
      </c>
      <c r="I220" s="18">
        <v>2061.1</v>
      </c>
      <c r="J220" s="18">
        <v>0</v>
      </c>
      <c r="K220" s="3">
        <v>0</v>
      </c>
      <c r="L220" s="3">
        <v>0</v>
      </c>
      <c r="M220" s="72"/>
      <c r="N220" s="72"/>
      <c r="O220" s="72"/>
      <c r="P220" s="72"/>
      <c r="Q220" s="72"/>
      <c r="R220" s="72"/>
      <c r="S220" s="72"/>
      <c r="T220" s="72"/>
    </row>
    <row r="221" spans="1:20" ht="30" customHeight="1" x14ac:dyDescent="0.25">
      <c r="A221" s="24"/>
      <c r="B221" s="27"/>
      <c r="C221" s="27"/>
      <c r="D221" s="27"/>
      <c r="E221" s="27"/>
      <c r="F221" s="6" t="s">
        <v>21</v>
      </c>
      <c r="G221" s="3">
        <f>SUM(H221:T221)</f>
        <v>0</v>
      </c>
      <c r="H221" s="3">
        <v>0</v>
      </c>
      <c r="I221" s="18">
        <v>0</v>
      </c>
      <c r="J221" s="18">
        <v>0</v>
      </c>
      <c r="K221" s="3">
        <v>0</v>
      </c>
      <c r="L221" s="3">
        <v>0</v>
      </c>
      <c r="M221" s="72"/>
      <c r="N221" s="72"/>
      <c r="O221" s="72"/>
      <c r="P221" s="72"/>
      <c r="Q221" s="72"/>
      <c r="R221" s="72"/>
      <c r="S221" s="72"/>
      <c r="T221" s="72"/>
    </row>
    <row r="222" spans="1:20" ht="30" customHeight="1" x14ac:dyDescent="0.25">
      <c r="A222" s="24"/>
      <c r="B222" s="27"/>
      <c r="C222" s="27"/>
      <c r="D222" s="27"/>
      <c r="E222" s="27"/>
      <c r="F222" s="6" t="s">
        <v>22</v>
      </c>
      <c r="G222" s="3">
        <f>SUM(H222:T222)</f>
        <v>0</v>
      </c>
      <c r="H222" s="3">
        <v>0</v>
      </c>
      <c r="I222" s="18">
        <v>0</v>
      </c>
      <c r="J222" s="18">
        <v>0</v>
      </c>
      <c r="K222" s="3">
        <v>0</v>
      </c>
      <c r="L222" s="3">
        <v>0</v>
      </c>
      <c r="M222" s="72"/>
      <c r="N222" s="72"/>
      <c r="O222" s="72"/>
      <c r="P222" s="72"/>
      <c r="Q222" s="72"/>
      <c r="R222" s="72"/>
      <c r="S222" s="72"/>
      <c r="T222" s="72"/>
    </row>
    <row r="223" spans="1:20" ht="30" customHeight="1" x14ac:dyDescent="0.25">
      <c r="A223" s="25"/>
      <c r="B223" s="27"/>
      <c r="C223" s="27"/>
      <c r="D223" s="27"/>
      <c r="E223" s="27"/>
      <c r="F223" s="6" t="s">
        <v>23</v>
      </c>
      <c r="G223" s="3"/>
      <c r="H223" s="3">
        <v>0</v>
      </c>
      <c r="I223" s="18">
        <v>0</v>
      </c>
      <c r="J223" s="18">
        <v>0</v>
      </c>
      <c r="K223" s="3">
        <v>0</v>
      </c>
      <c r="L223" s="3">
        <v>0</v>
      </c>
      <c r="M223" s="73"/>
      <c r="N223" s="73"/>
      <c r="O223" s="73"/>
      <c r="P223" s="73"/>
      <c r="Q223" s="73"/>
      <c r="R223" s="73"/>
      <c r="S223" s="73"/>
      <c r="T223" s="73"/>
    </row>
    <row r="224" spans="1:20" ht="30" customHeight="1" x14ac:dyDescent="0.25">
      <c r="A224" s="23" t="s">
        <v>84</v>
      </c>
      <c r="B224" s="26" t="s">
        <v>99</v>
      </c>
      <c r="C224" s="26"/>
      <c r="D224" s="26"/>
      <c r="E224" s="26"/>
      <c r="F224" s="6" t="s">
        <v>18</v>
      </c>
      <c r="G224" s="3">
        <f>G225</f>
        <v>207200</v>
      </c>
      <c r="H224" s="3">
        <f t="shared" ref="H224" si="101">H225</f>
        <v>0</v>
      </c>
      <c r="I224" s="18">
        <f t="shared" ref="I224" si="102">I225</f>
        <v>207200</v>
      </c>
      <c r="J224" s="18">
        <f t="shared" ref="J224" si="103">J225</f>
        <v>0</v>
      </c>
      <c r="K224" s="3">
        <f t="shared" ref="K224" si="104">K225</f>
        <v>0</v>
      </c>
      <c r="L224" s="3">
        <f t="shared" ref="L224" si="105">L225</f>
        <v>0</v>
      </c>
      <c r="M224" s="71"/>
      <c r="N224" s="71"/>
      <c r="O224" s="71"/>
      <c r="P224" s="71"/>
      <c r="Q224" s="71"/>
      <c r="R224" s="71"/>
      <c r="S224" s="71"/>
      <c r="T224" s="71"/>
    </row>
    <row r="225" spans="1:20" ht="30" customHeight="1" x14ac:dyDescent="0.25">
      <c r="A225" s="24"/>
      <c r="B225" s="27"/>
      <c r="C225" s="27"/>
      <c r="D225" s="27"/>
      <c r="E225" s="27"/>
      <c r="F225" s="6" t="s">
        <v>19</v>
      </c>
      <c r="G225" s="3">
        <f>SUM(H225:T225)</f>
        <v>207200</v>
      </c>
      <c r="H225" s="3">
        <f>H226+H227+H228</f>
        <v>0</v>
      </c>
      <c r="I225" s="18">
        <f t="shared" ref="I225" si="106">I226+I227+I228</f>
        <v>207200</v>
      </c>
      <c r="J225" s="18">
        <f t="shared" ref="J225" si="107">J226+J227+J228</f>
        <v>0</v>
      </c>
      <c r="K225" s="3">
        <f t="shared" ref="K225" si="108">K226+K227+K228</f>
        <v>0</v>
      </c>
      <c r="L225" s="3">
        <f t="shared" ref="L225" si="109">L226+L227+L228</f>
        <v>0</v>
      </c>
      <c r="M225" s="72"/>
      <c r="N225" s="72"/>
      <c r="O225" s="72"/>
      <c r="P225" s="72"/>
      <c r="Q225" s="72"/>
      <c r="R225" s="72"/>
      <c r="S225" s="72"/>
      <c r="T225" s="72"/>
    </row>
    <row r="226" spans="1:20" ht="30" customHeight="1" x14ac:dyDescent="0.25">
      <c r="A226" s="24"/>
      <c r="B226" s="27"/>
      <c r="C226" s="27"/>
      <c r="D226" s="27"/>
      <c r="E226" s="27"/>
      <c r="F226" s="6" t="s">
        <v>20</v>
      </c>
      <c r="G226" s="3">
        <f>SUM(H226:T226)</f>
        <v>207200</v>
      </c>
      <c r="H226" s="3">
        <v>0</v>
      </c>
      <c r="I226" s="18">
        <v>207200</v>
      </c>
      <c r="J226" s="18">
        <v>0</v>
      </c>
      <c r="K226" s="3">
        <v>0</v>
      </c>
      <c r="L226" s="3">
        <v>0</v>
      </c>
      <c r="M226" s="72"/>
      <c r="N226" s="72"/>
      <c r="O226" s="72"/>
      <c r="P226" s="72"/>
      <c r="Q226" s="72"/>
      <c r="R226" s="72"/>
      <c r="S226" s="72"/>
      <c r="T226" s="72"/>
    </row>
    <row r="227" spans="1:20" ht="30" customHeight="1" x14ac:dyDescent="0.25">
      <c r="A227" s="24"/>
      <c r="B227" s="27"/>
      <c r="C227" s="27"/>
      <c r="D227" s="27"/>
      <c r="E227" s="27"/>
      <c r="F227" s="6" t="s">
        <v>21</v>
      </c>
      <c r="G227" s="3">
        <f>SUM(H227:T227)</f>
        <v>0</v>
      </c>
      <c r="H227" s="3">
        <v>0</v>
      </c>
      <c r="I227" s="18">
        <v>0</v>
      </c>
      <c r="J227" s="18">
        <v>0</v>
      </c>
      <c r="K227" s="3">
        <v>0</v>
      </c>
      <c r="L227" s="3">
        <v>0</v>
      </c>
      <c r="M227" s="72"/>
      <c r="N227" s="72"/>
      <c r="O227" s="72"/>
      <c r="P227" s="72"/>
      <c r="Q227" s="72"/>
      <c r="R227" s="72"/>
      <c r="S227" s="72"/>
      <c r="T227" s="72"/>
    </row>
    <row r="228" spans="1:20" ht="30" customHeight="1" x14ac:dyDescent="0.25">
      <c r="A228" s="24"/>
      <c r="B228" s="27"/>
      <c r="C228" s="27"/>
      <c r="D228" s="27"/>
      <c r="E228" s="27"/>
      <c r="F228" s="6" t="s">
        <v>22</v>
      </c>
      <c r="G228" s="3">
        <f>SUM(H228:T228)</f>
        <v>0</v>
      </c>
      <c r="H228" s="3">
        <v>0</v>
      </c>
      <c r="I228" s="18">
        <v>0</v>
      </c>
      <c r="J228" s="18">
        <v>0</v>
      </c>
      <c r="K228" s="3">
        <v>0</v>
      </c>
      <c r="L228" s="3">
        <v>0</v>
      </c>
      <c r="M228" s="72"/>
      <c r="N228" s="72"/>
      <c r="O228" s="72"/>
      <c r="P228" s="72"/>
      <c r="Q228" s="72"/>
      <c r="R228" s="72"/>
      <c r="S228" s="72"/>
      <c r="T228" s="72"/>
    </row>
    <row r="229" spans="1:20" ht="30" customHeight="1" x14ac:dyDescent="0.25">
      <c r="A229" s="25"/>
      <c r="B229" s="28"/>
      <c r="C229" s="28"/>
      <c r="D229" s="28"/>
      <c r="E229" s="28"/>
      <c r="F229" s="6" t="s">
        <v>23</v>
      </c>
      <c r="G229" s="3">
        <f>SUM(H229:T229)</f>
        <v>0</v>
      </c>
      <c r="H229" s="3">
        <v>0</v>
      </c>
      <c r="I229" s="18"/>
      <c r="J229" s="18"/>
      <c r="K229" s="3"/>
      <c r="L229" s="3"/>
      <c r="M229" s="73"/>
      <c r="N229" s="73"/>
      <c r="O229" s="73"/>
      <c r="P229" s="73"/>
      <c r="Q229" s="73"/>
      <c r="R229" s="73"/>
      <c r="S229" s="73"/>
      <c r="T229" s="73"/>
    </row>
    <row r="230" spans="1:20" ht="30" customHeight="1" x14ac:dyDescent="0.25">
      <c r="A230" s="23" t="s">
        <v>85</v>
      </c>
      <c r="B230" s="26" t="s">
        <v>100</v>
      </c>
      <c r="C230" s="26"/>
      <c r="D230" s="26"/>
      <c r="E230" s="26"/>
      <c r="F230" s="6" t="s">
        <v>18</v>
      </c>
      <c r="G230" s="3">
        <f>G231</f>
        <v>54442</v>
      </c>
      <c r="H230" s="3">
        <f t="shared" ref="H230" si="110">H231</f>
        <v>0</v>
      </c>
      <c r="I230" s="18">
        <f t="shared" ref="I230" si="111">I231</f>
        <v>54442</v>
      </c>
      <c r="J230" s="18">
        <f t="shared" ref="J230" si="112">J231</f>
        <v>0</v>
      </c>
      <c r="K230" s="3">
        <f t="shared" ref="K230" si="113">K231</f>
        <v>0</v>
      </c>
      <c r="L230" s="3">
        <f t="shared" ref="L230" si="114">L231</f>
        <v>0</v>
      </c>
      <c r="M230" s="71"/>
      <c r="N230" s="71"/>
      <c r="O230" s="71"/>
      <c r="P230" s="71"/>
      <c r="Q230" s="71"/>
      <c r="R230" s="71"/>
      <c r="S230" s="71"/>
      <c r="T230" s="71"/>
    </row>
    <row r="231" spans="1:20" ht="30" customHeight="1" x14ac:dyDescent="0.25">
      <c r="A231" s="24"/>
      <c r="B231" s="27"/>
      <c r="C231" s="27"/>
      <c r="D231" s="27"/>
      <c r="E231" s="27"/>
      <c r="F231" s="6" t="s">
        <v>19</v>
      </c>
      <c r="G231" s="3">
        <f>SUM(H231:T231)</f>
        <v>54442</v>
      </c>
      <c r="H231" s="3">
        <f>H232+H233+H234</f>
        <v>0</v>
      </c>
      <c r="I231" s="18">
        <f t="shared" ref="I231" si="115">I232+I233+I234</f>
        <v>54442</v>
      </c>
      <c r="J231" s="18">
        <f t="shared" ref="J231" si="116">J232+J233+J234</f>
        <v>0</v>
      </c>
      <c r="K231" s="3">
        <f t="shared" ref="K231" si="117">K232+K233+K234</f>
        <v>0</v>
      </c>
      <c r="L231" s="3">
        <f t="shared" ref="L231" si="118">L232+L233+L234</f>
        <v>0</v>
      </c>
      <c r="M231" s="72"/>
      <c r="N231" s="72"/>
      <c r="O231" s="72"/>
      <c r="P231" s="72"/>
      <c r="Q231" s="72"/>
      <c r="R231" s="72"/>
      <c r="S231" s="72"/>
      <c r="T231" s="72"/>
    </row>
    <row r="232" spans="1:20" ht="30" customHeight="1" x14ac:dyDescent="0.25">
      <c r="A232" s="24"/>
      <c r="B232" s="27"/>
      <c r="C232" s="27"/>
      <c r="D232" s="27"/>
      <c r="E232" s="27"/>
      <c r="F232" s="6" t="s">
        <v>20</v>
      </c>
      <c r="G232" s="3">
        <f>SUM(H232:T232)</f>
        <v>54442</v>
      </c>
      <c r="H232" s="3">
        <v>0</v>
      </c>
      <c r="I232" s="18">
        <v>54442</v>
      </c>
      <c r="J232" s="18">
        <v>0</v>
      </c>
      <c r="K232" s="3">
        <v>0</v>
      </c>
      <c r="L232" s="3">
        <v>0</v>
      </c>
      <c r="M232" s="72"/>
      <c r="N232" s="72"/>
      <c r="O232" s="72"/>
      <c r="P232" s="72"/>
      <c r="Q232" s="72"/>
      <c r="R232" s="72"/>
      <c r="S232" s="72"/>
      <c r="T232" s="72"/>
    </row>
    <row r="233" spans="1:20" ht="30" customHeight="1" x14ac:dyDescent="0.25">
      <c r="A233" s="24"/>
      <c r="B233" s="27"/>
      <c r="C233" s="27"/>
      <c r="D233" s="27"/>
      <c r="E233" s="27"/>
      <c r="F233" s="6" t="s">
        <v>21</v>
      </c>
      <c r="G233" s="3">
        <f>SUM(H233:T233)</f>
        <v>0</v>
      </c>
      <c r="H233" s="3">
        <v>0</v>
      </c>
      <c r="I233" s="18">
        <v>0</v>
      </c>
      <c r="J233" s="18">
        <v>0</v>
      </c>
      <c r="K233" s="3">
        <v>0</v>
      </c>
      <c r="L233" s="3">
        <v>0</v>
      </c>
      <c r="M233" s="72"/>
      <c r="N233" s="72"/>
      <c r="O233" s="72"/>
      <c r="P233" s="72"/>
      <c r="Q233" s="72"/>
      <c r="R233" s="72"/>
      <c r="S233" s="72"/>
      <c r="T233" s="72"/>
    </row>
    <row r="234" spans="1:20" ht="30" customHeight="1" x14ac:dyDescent="0.25">
      <c r="A234" s="24"/>
      <c r="B234" s="27"/>
      <c r="C234" s="27"/>
      <c r="D234" s="27"/>
      <c r="E234" s="27"/>
      <c r="F234" s="6" t="s">
        <v>22</v>
      </c>
      <c r="G234" s="3">
        <f t="shared" ref="G234:G235" si="119">SUM(H234:T234)</f>
        <v>0</v>
      </c>
      <c r="H234" s="3">
        <v>0</v>
      </c>
      <c r="I234" s="18">
        <v>0</v>
      </c>
      <c r="J234" s="18">
        <v>0</v>
      </c>
      <c r="K234" s="3">
        <v>0</v>
      </c>
      <c r="L234" s="3">
        <v>0</v>
      </c>
      <c r="M234" s="72"/>
      <c r="N234" s="72"/>
      <c r="O234" s="72"/>
      <c r="P234" s="72"/>
      <c r="Q234" s="72"/>
      <c r="R234" s="72"/>
      <c r="S234" s="72"/>
      <c r="T234" s="72"/>
    </row>
    <row r="235" spans="1:20" ht="30" customHeight="1" x14ac:dyDescent="0.25">
      <c r="A235" s="25"/>
      <c r="B235" s="28"/>
      <c r="C235" s="28"/>
      <c r="D235" s="28"/>
      <c r="E235" s="28"/>
      <c r="F235" s="6" t="s">
        <v>23</v>
      </c>
      <c r="G235" s="3">
        <f t="shared" si="119"/>
        <v>0</v>
      </c>
      <c r="H235" s="3">
        <v>0</v>
      </c>
      <c r="I235" s="18">
        <v>0</v>
      </c>
      <c r="J235" s="18">
        <v>0</v>
      </c>
      <c r="K235" s="3">
        <v>0</v>
      </c>
      <c r="L235" s="3">
        <v>0</v>
      </c>
      <c r="M235" s="73"/>
      <c r="N235" s="73"/>
      <c r="O235" s="73"/>
      <c r="P235" s="73"/>
      <c r="Q235" s="73"/>
      <c r="R235" s="73"/>
      <c r="S235" s="73"/>
      <c r="T235" s="73"/>
    </row>
    <row r="236" spans="1:20" ht="30" customHeight="1" x14ac:dyDescent="0.25">
      <c r="A236" s="23" t="s">
        <v>86</v>
      </c>
      <c r="B236" s="26" t="s">
        <v>101</v>
      </c>
      <c r="C236" s="26"/>
      <c r="D236" s="26"/>
      <c r="E236" s="26"/>
      <c r="F236" s="6" t="s">
        <v>18</v>
      </c>
      <c r="G236" s="3">
        <f>G237</f>
        <v>679408.72</v>
      </c>
      <c r="H236" s="3">
        <f t="shared" ref="H236:L236" si="120">H237</f>
        <v>0</v>
      </c>
      <c r="I236" s="18">
        <f t="shared" si="120"/>
        <v>1829408.72</v>
      </c>
      <c r="J236" s="18">
        <f t="shared" si="120"/>
        <v>0</v>
      </c>
      <c r="K236" s="3">
        <f t="shared" si="120"/>
        <v>0</v>
      </c>
      <c r="L236" s="3">
        <f t="shared" si="120"/>
        <v>0</v>
      </c>
      <c r="M236" s="71"/>
      <c r="N236" s="71"/>
      <c r="O236" s="71"/>
      <c r="P236" s="71"/>
      <c r="Q236" s="71"/>
      <c r="R236" s="71"/>
      <c r="S236" s="71"/>
      <c r="T236" s="71"/>
    </row>
    <row r="237" spans="1:20" ht="30" customHeight="1" x14ac:dyDescent="0.25">
      <c r="A237" s="24"/>
      <c r="B237" s="27"/>
      <c r="C237" s="27"/>
      <c r="D237" s="27"/>
      <c r="E237" s="27"/>
      <c r="F237" s="6" t="s">
        <v>19</v>
      </c>
      <c r="G237" s="3">
        <f>G243+G249+G255+G261</f>
        <v>679408.72</v>
      </c>
      <c r="H237" s="3">
        <f t="shared" ref="H237:L237" si="121">H243+H249+H255+H261</f>
        <v>0</v>
      </c>
      <c r="I237" s="18">
        <f>I243+I249+I255+I261+I266</f>
        <v>1829408.72</v>
      </c>
      <c r="J237" s="18">
        <f t="shared" si="121"/>
        <v>0</v>
      </c>
      <c r="K237" s="3">
        <f t="shared" si="121"/>
        <v>0</v>
      </c>
      <c r="L237" s="3">
        <f t="shared" si="121"/>
        <v>0</v>
      </c>
      <c r="M237" s="72"/>
      <c r="N237" s="72"/>
      <c r="O237" s="72"/>
      <c r="P237" s="72"/>
      <c r="Q237" s="72"/>
      <c r="R237" s="72"/>
      <c r="S237" s="72"/>
      <c r="T237" s="72"/>
    </row>
    <row r="238" spans="1:20" ht="30" customHeight="1" x14ac:dyDescent="0.25">
      <c r="A238" s="24"/>
      <c r="B238" s="27"/>
      <c r="C238" s="27"/>
      <c r="D238" s="27"/>
      <c r="E238" s="27"/>
      <c r="F238" s="6" t="s">
        <v>20</v>
      </c>
      <c r="G238" s="3">
        <f>G244+G250+G256+G262</f>
        <v>679408.72</v>
      </c>
      <c r="H238" s="3">
        <f t="shared" ref="H238:L238" si="122">H244+H250+H256+H262</f>
        <v>0</v>
      </c>
      <c r="I238" s="18">
        <f>I244+I250+I256+I262+I266</f>
        <v>1829408.72</v>
      </c>
      <c r="J238" s="18">
        <f t="shared" si="122"/>
        <v>0</v>
      </c>
      <c r="K238" s="3">
        <f t="shared" si="122"/>
        <v>0</v>
      </c>
      <c r="L238" s="3">
        <f t="shared" si="122"/>
        <v>0</v>
      </c>
      <c r="M238" s="72"/>
      <c r="N238" s="72"/>
      <c r="O238" s="72"/>
      <c r="P238" s="72"/>
      <c r="Q238" s="72"/>
      <c r="R238" s="72"/>
      <c r="S238" s="72"/>
      <c r="T238" s="72"/>
    </row>
    <row r="239" spans="1:20" ht="30" customHeight="1" x14ac:dyDescent="0.25">
      <c r="A239" s="24"/>
      <c r="B239" s="27"/>
      <c r="C239" s="27"/>
      <c r="D239" s="27"/>
      <c r="E239" s="27"/>
      <c r="F239" s="6" t="s">
        <v>21</v>
      </c>
      <c r="G239" s="3">
        <f t="shared" ref="G239:L241" si="123">G245+G251+G257+G263</f>
        <v>0</v>
      </c>
      <c r="H239" s="3">
        <f t="shared" si="123"/>
        <v>0</v>
      </c>
      <c r="I239" s="18">
        <f t="shared" si="123"/>
        <v>0</v>
      </c>
      <c r="J239" s="18">
        <f t="shared" si="123"/>
        <v>0</v>
      </c>
      <c r="K239" s="3">
        <f t="shared" si="123"/>
        <v>0</v>
      </c>
      <c r="L239" s="3">
        <f t="shared" si="123"/>
        <v>0</v>
      </c>
      <c r="M239" s="72"/>
      <c r="N239" s="72"/>
      <c r="O239" s="72"/>
      <c r="P239" s="72"/>
      <c r="Q239" s="72"/>
      <c r="R239" s="72"/>
      <c r="S239" s="72"/>
      <c r="T239" s="72"/>
    </row>
    <row r="240" spans="1:20" ht="30" customHeight="1" x14ac:dyDescent="0.25">
      <c r="A240" s="24"/>
      <c r="B240" s="27"/>
      <c r="C240" s="27"/>
      <c r="D240" s="27"/>
      <c r="E240" s="27"/>
      <c r="F240" s="6" t="s">
        <v>22</v>
      </c>
      <c r="G240" s="3">
        <f t="shared" si="123"/>
        <v>0</v>
      </c>
      <c r="H240" s="3">
        <f t="shared" si="123"/>
        <v>0</v>
      </c>
      <c r="I240" s="18">
        <f t="shared" si="123"/>
        <v>0</v>
      </c>
      <c r="J240" s="18">
        <f t="shared" si="123"/>
        <v>0</v>
      </c>
      <c r="K240" s="3">
        <f t="shared" si="123"/>
        <v>0</v>
      </c>
      <c r="L240" s="3">
        <f t="shared" si="123"/>
        <v>0</v>
      </c>
      <c r="M240" s="72"/>
      <c r="N240" s="72"/>
      <c r="O240" s="72"/>
      <c r="P240" s="72"/>
      <c r="Q240" s="72"/>
      <c r="R240" s="72"/>
      <c r="S240" s="72"/>
      <c r="T240" s="72"/>
    </row>
    <row r="241" spans="1:20" ht="30" customHeight="1" x14ac:dyDescent="0.25">
      <c r="A241" s="25"/>
      <c r="B241" s="28"/>
      <c r="C241" s="28"/>
      <c r="D241" s="28"/>
      <c r="E241" s="28"/>
      <c r="F241" s="6" t="s">
        <v>23</v>
      </c>
      <c r="G241" s="3">
        <f t="shared" si="123"/>
        <v>0</v>
      </c>
      <c r="H241" s="3">
        <f t="shared" si="123"/>
        <v>0</v>
      </c>
      <c r="I241" s="18">
        <f t="shared" si="123"/>
        <v>0</v>
      </c>
      <c r="J241" s="18">
        <f t="shared" si="123"/>
        <v>0</v>
      </c>
      <c r="K241" s="3">
        <f t="shared" si="123"/>
        <v>0</v>
      </c>
      <c r="L241" s="3">
        <f t="shared" si="123"/>
        <v>0</v>
      </c>
      <c r="M241" s="73"/>
      <c r="N241" s="73"/>
      <c r="O241" s="73"/>
      <c r="P241" s="73"/>
      <c r="Q241" s="73"/>
      <c r="R241" s="73"/>
      <c r="S241" s="73"/>
      <c r="T241" s="73"/>
    </row>
    <row r="242" spans="1:20" ht="30" customHeight="1" x14ac:dyDescent="0.25">
      <c r="A242" s="40" t="s">
        <v>87</v>
      </c>
      <c r="B242" s="29" t="s">
        <v>102</v>
      </c>
      <c r="C242" s="29"/>
      <c r="D242" s="29"/>
      <c r="E242" s="29"/>
      <c r="F242" s="6" t="s">
        <v>18</v>
      </c>
      <c r="G242" s="3">
        <f>G243</f>
        <v>116948</v>
      </c>
      <c r="H242" s="3">
        <f t="shared" ref="H242" si="124">H243</f>
        <v>0</v>
      </c>
      <c r="I242" s="18">
        <f t="shared" ref="I242" si="125">I243</f>
        <v>116948</v>
      </c>
      <c r="J242" s="18">
        <f t="shared" ref="J242" si="126">J243</f>
        <v>0</v>
      </c>
      <c r="K242" s="3">
        <f t="shared" ref="K242" si="127">K243</f>
        <v>0</v>
      </c>
      <c r="L242" s="3">
        <f t="shared" ref="L242" si="128">L243</f>
        <v>0</v>
      </c>
      <c r="M242" s="50"/>
      <c r="N242" s="50"/>
      <c r="O242" s="50"/>
      <c r="P242" s="50"/>
      <c r="Q242" s="50"/>
      <c r="R242" s="50"/>
      <c r="S242" s="50"/>
      <c r="T242" s="50"/>
    </row>
    <row r="243" spans="1:20" ht="30" customHeight="1" x14ac:dyDescent="0.25">
      <c r="A243" s="40"/>
      <c r="B243" s="29"/>
      <c r="C243" s="29"/>
      <c r="D243" s="29"/>
      <c r="E243" s="29"/>
      <c r="F243" s="6" t="s">
        <v>19</v>
      </c>
      <c r="G243" s="3">
        <f>SUM(H243:T243)</f>
        <v>116948</v>
      </c>
      <c r="H243" s="3">
        <f>H244+H245+H246</f>
        <v>0</v>
      </c>
      <c r="I243" s="18">
        <f t="shared" ref="I243" si="129">I244+I245+I246</f>
        <v>116948</v>
      </c>
      <c r="J243" s="18">
        <f t="shared" ref="J243" si="130">J244+J245+J246</f>
        <v>0</v>
      </c>
      <c r="K243" s="3">
        <f t="shared" ref="K243" si="131">K244+K245+K246</f>
        <v>0</v>
      </c>
      <c r="L243" s="3">
        <f t="shared" ref="L243" si="132">L244+L245+L246</f>
        <v>0</v>
      </c>
      <c r="M243" s="50"/>
      <c r="N243" s="50"/>
      <c r="O243" s="50"/>
      <c r="P243" s="50"/>
      <c r="Q243" s="50"/>
      <c r="R243" s="50"/>
      <c r="S243" s="50"/>
      <c r="T243" s="50"/>
    </row>
    <row r="244" spans="1:20" ht="30" customHeight="1" x14ac:dyDescent="0.25">
      <c r="A244" s="40"/>
      <c r="B244" s="29"/>
      <c r="C244" s="29"/>
      <c r="D244" s="29"/>
      <c r="E244" s="29"/>
      <c r="F244" s="6" t="s">
        <v>20</v>
      </c>
      <c r="G244" s="3">
        <f>SUM(H244:T244)</f>
        <v>116948</v>
      </c>
      <c r="H244" s="3">
        <v>0</v>
      </c>
      <c r="I244" s="18">
        <v>116948</v>
      </c>
      <c r="J244" s="18">
        <v>0</v>
      </c>
      <c r="K244" s="3">
        <v>0</v>
      </c>
      <c r="L244" s="3">
        <v>0</v>
      </c>
      <c r="M244" s="50"/>
      <c r="N244" s="50"/>
      <c r="O244" s="50"/>
      <c r="P244" s="50"/>
      <c r="Q244" s="50"/>
      <c r="R244" s="50"/>
      <c r="S244" s="50"/>
      <c r="T244" s="50"/>
    </row>
    <row r="245" spans="1:20" ht="30" customHeight="1" x14ac:dyDescent="0.25">
      <c r="A245" s="40"/>
      <c r="B245" s="29"/>
      <c r="C245" s="29"/>
      <c r="D245" s="29"/>
      <c r="E245" s="29"/>
      <c r="F245" s="6" t="s">
        <v>21</v>
      </c>
      <c r="G245" s="3">
        <f>SUM(H245:T245)</f>
        <v>0</v>
      </c>
      <c r="H245" s="3">
        <v>0</v>
      </c>
      <c r="I245" s="18">
        <v>0</v>
      </c>
      <c r="J245" s="18">
        <v>0</v>
      </c>
      <c r="K245" s="3">
        <v>0</v>
      </c>
      <c r="L245" s="3">
        <v>0</v>
      </c>
      <c r="M245" s="50"/>
      <c r="N245" s="50"/>
      <c r="O245" s="50"/>
      <c r="P245" s="50"/>
      <c r="Q245" s="50"/>
      <c r="R245" s="50"/>
      <c r="S245" s="50"/>
      <c r="T245" s="50"/>
    </row>
    <row r="246" spans="1:20" ht="30" customHeight="1" x14ac:dyDescent="0.25">
      <c r="A246" s="40"/>
      <c r="B246" s="29"/>
      <c r="C246" s="29"/>
      <c r="D246" s="29"/>
      <c r="E246" s="29"/>
      <c r="F246" s="6" t="s">
        <v>22</v>
      </c>
      <c r="G246" s="3">
        <f>SUM(H246:T246)</f>
        <v>0</v>
      </c>
      <c r="H246" s="3">
        <v>0</v>
      </c>
      <c r="I246" s="18">
        <v>0</v>
      </c>
      <c r="J246" s="18">
        <v>0</v>
      </c>
      <c r="K246" s="3">
        <v>0</v>
      </c>
      <c r="L246" s="3">
        <v>0</v>
      </c>
      <c r="M246" s="50"/>
      <c r="N246" s="50"/>
      <c r="O246" s="50"/>
      <c r="P246" s="50"/>
      <c r="Q246" s="50"/>
      <c r="R246" s="50"/>
      <c r="S246" s="50"/>
      <c r="T246" s="50"/>
    </row>
    <row r="247" spans="1:20" ht="30" customHeight="1" x14ac:dyDescent="0.25">
      <c r="A247" s="40"/>
      <c r="B247" s="29"/>
      <c r="C247" s="29"/>
      <c r="D247" s="29"/>
      <c r="E247" s="29"/>
      <c r="F247" s="6" t="s">
        <v>23</v>
      </c>
      <c r="G247" s="3">
        <f>SUM(H247:T247)</f>
        <v>0</v>
      </c>
      <c r="H247" s="3">
        <v>0</v>
      </c>
      <c r="I247" s="18">
        <v>0</v>
      </c>
      <c r="J247" s="18">
        <v>0</v>
      </c>
      <c r="K247" s="3">
        <v>0</v>
      </c>
      <c r="L247" s="3">
        <v>0</v>
      </c>
      <c r="M247" s="50"/>
      <c r="N247" s="50"/>
      <c r="O247" s="50"/>
      <c r="P247" s="50"/>
      <c r="Q247" s="50"/>
      <c r="R247" s="50"/>
      <c r="S247" s="50"/>
      <c r="T247" s="50"/>
    </row>
    <row r="248" spans="1:20" ht="30" customHeight="1" x14ac:dyDescent="0.25">
      <c r="A248" s="23" t="s">
        <v>88</v>
      </c>
      <c r="B248" s="26" t="s">
        <v>103</v>
      </c>
      <c r="C248" s="26"/>
      <c r="D248" s="26"/>
      <c r="E248" s="26"/>
      <c r="F248" s="6" t="s">
        <v>18</v>
      </c>
      <c r="G248" s="3">
        <f>G249</f>
        <v>162694.70000000001</v>
      </c>
      <c r="H248" s="3">
        <f t="shared" ref="H248" si="133">H249</f>
        <v>0</v>
      </c>
      <c r="I248" s="18">
        <f t="shared" ref="I248" si="134">I249</f>
        <v>162694.70000000001</v>
      </c>
      <c r="J248" s="18">
        <f t="shared" ref="J248" si="135">J249</f>
        <v>0</v>
      </c>
      <c r="K248" s="3">
        <f t="shared" ref="K248" si="136">K249</f>
        <v>0</v>
      </c>
      <c r="L248" s="3">
        <f t="shared" ref="L248" si="137">L249</f>
        <v>0</v>
      </c>
      <c r="M248" s="71"/>
      <c r="N248" s="71"/>
      <c r="O248" s="71"/>
      <c r="P248" s="71"/>
      <c r="Q248" s="71"/>
      <c r="R248" s="71"/>
      <c r="S248" s="71"/>
      <c r="T248" s="71"/>
    </row>
    <row r="249" spans="1:20" ht="30" customHeight="1" x14ac:dyDescent="0.25">
      <c r="A249" s="24"/>
      <c r="B249" s="27"/>
      <c r="C249" s="27"/>
      <c r="D249" s="27"/>
      <c r="E249" s="27"/>
      <c r="F249" s="6" t="s">
        <v>19</v>
      </c>
      <c r="G249" s="3">
        <f>SUM(H249:T249)</f>
        <v>162694.70000000001</v>
      </c>
      <c r="H249" s="3">
        <f>H250+H251+H252</f>
        <v>0</v>
      </c>
      <c r="I249" s="18">
        <f t="shared" ref="I249" si="138">I250+I251+I252</f>
        <v>162694.70000000001</v>
      </c>
      <c r="J249" s="18">
        <f t="shared" ref="J249" si="139">J250+J251+J252</f>
        <v>0</v>
      </c>
      <c r="K249" s="3">
        <f t="shared" ref="K249" si="140">K250+K251+K252</f>
        <v>0</v>
      </c>
      <c r="L249" s="3">
        <f t="shared" ref="L249" si="141">L250+L251+L252</f>
        <v>0</v>
      </c>
      <c r="M249" s="72"/>
      <c r="N249" s="72"/>
      <c r="O249" s="72"/>
      <c r="P249" s="72"/>
      <c r="Q249" s="72"/>
      <c r="R249" s="72"/>
      <c r="S249" s="72"/>
      <c r="T249" s="72"/>
    </row>
    <row r="250" spans="1:20" ht="30" customHeight="1" x14ac:dyDescent="0.25">
      <c r="A250" s="24"/>
      <c r="B250" s="27"/>
      <c r="C250" s="27"/>
      <c r="D250" s="27"/>
      <c r="E250" s="27"/>
      <c r="F250" s="6" t="s">
        <v>20</v>
      </c>
      <c r="G250" s="3">
        <f>SUM(H250:T250)</f>
        <v>162694.70000000001</v>
      </c>
      <c r="H250" s="3">
        <v>0</v>
      </c>
      <c r="I250" s="18">
        <v>162694.70000000001</v>
      </c>
      <c r="J250" s="18">
        <v>0</v>
      </c>
      <c r="K250" s="3">
        <v>0</v>
      </c>
      <c r="L250" s="3">
        <v>0</v>
      </c>
      <c r="M250" s="72"/>
      <c r="N250" s="72"/>
      <c r="O250" s="72"/>
      <c r="P250" s="72"/>
      <c r="Q250" s="72"/>
      <c r="R250" s="72"/>
      <c r="S250" s="72"/>
      <c r="T250" s="72"/>
    </row>
    <row r="251" spans="1:20" ht="30" customHeight="1" x14ac:dyDescent="0.25">
      <c r="A251" s="24"/>
      <c r="B251" s="27"/>
      <c r="C251" s="27"/>
      <c r="D251" s="27"/>
      <c r="E251" s="27"/>
      <c r="F251" s="6" t="s">
        <v>21</v>
      </c>
      <c r="G251" s="3">
        <f>SUM(H251:T251)</f>
        <v>0</v>
      </c>
      <c r="H251" s="3">
        <v>0</v>
      </c>
      <c r="I251" s="18">
        <v>0</v>
      </c>
      <c r="J251" s="18">
        <v>0</v>
      </c>
      <c r="K251" s="3">
        <v>0</v>
      </c>
      <c r="L251" s="3">
        <v>0</v>
      </c>
      <c r="M251" s="72"/>
      <c r="N251" s="72"/>
      <c r="O251" s="72"/>
      <c r="P251" s="72"/>
      <c r="Q251" s="72"/>
      <c r="R251" s="72"/>
      <c r="S251" s="72"/>
      <c r="T251" s="72"/>
    </row>
    <row r="252" spans="1:20" ht="30" customHeight="1" x14ac:dyDescent="0.25">
      <c r="A252" s="24"/>
      <c r="B252" s="27"/>
      <c r="C252" s="27"/>
      <c r="D252" s="27"/>
      <c r="E252" s="27"/>
      <c r="F252" s="6" t="s">
        <v>22</v>
      </c>
      <c r="G252" s="3">
        <f>SUM(H252:T252)</f>
        <v>0</v>
      </c>
      <c r="H252" s="3">
        <v>0</v>
      </c>
      <c r="I252" s="18">
        <v>0</v>
      </c>
      <c r="J252" s="18">
        <v>0</v>
      </c>
      <c r="K252" s="3">
        <v>0</v>
      </c>
      <c r="L252" s="3">
        <v>0</v>
      </c>
      <c r="M252" s="72"/>
      <c r="N252" s="72"/>
      <c r="O252" s="72"/>
      <c r="P252" s="72"/>
      <c r="Q252" s="72"/>
      <c r="R252" s="72"/>
      <c r="S252" s="72"/>
      <c r="T252" s="72"/>
    </row>
    <row r="253" spans="1:20" ht="30" customHeight="1" x14ac:dyDescent="0.25">
      <c r="A253" s="25"/>
      <c r="B253" s="28"/>
      <c r="C253" s="28"/>
      <c r="D253" s="28"/>
      <c r="E253" s="28"/>
      <c r="F253" s="6" t="s">
        <v>23</v>
      </c>
      <c r="G253" s="3">
        <f>SUM(H253:T253)</f>
        <v>0</v>
      </c>
      <c r="H253" s="3">
        <v>0</v>
      </c>
      <c r="I253" s="18">
        <v>0</v>
      </c>
      <c r="J253" s="18">
        <v>0</v>
      </c>
      <c r="K253" s="3">
        <v>0</v>
      </c>
      <c r="L253" s="3">
        <v>0</v>
      </c>
      <c r="M253" s="73"/>
      <c r="N253" s="73"/>
      <c r="O253" s="73"/>
      <c r="P253" s="73"/>
      <c r="Q253" s="73"/>
      <c r="R253" s="73"/>
      <c r="S253" s="73"/>
      <c r="T253" s="73"/>
    </row>
    <row r="254" spans="1:20" ht="30" customHeight="1" x14ac:dyDescent="0.25">
      <c r="A254" s="23" t="s">
        <v>89</v>
      </c>
      <c r="B254" s="26" t="s">
        <v>104</v>
      </c>
      <c r="C254" s="26"/>
      <c r="D254" s="26"/>
      <c r="E254" s="26"/>
      <c r="F254" s="6" t="s">
        <v>18</v>
      </c>
      <c r="G254" s="3">
        <f>G255</f>
        <v>299766.02</v>
      </c>
      <c r="H254" s="3">
        <f t="shared" ref="H254" si="142">H255</f>
        <v>0</v>
      </c>
      <c r="I254" s="18">
        <f t="shared" ref="I254" si="143">I255</f>
        <v>299766.02</v>
      </c>
      <c r="J254" s="18">
        <f t="shared" ref="J254" si="144">J255</f>
        <v>0</v>
      </c>
      <c r="K254" s="3">
        <f t="shared" ref="K254" si="145">K255</f>
        <v>0</v>
      </c>
      <c r="L254" s="3">
        <f t="shared" ref="L254" si="146">L255</f>
        <v>0</v>
      </c>
      <c r="M254" s="71"/>
      <c r="N254" s="71"/>
      <c r="O254" s="71"/>
      <c r="P254" s="71"/>
      <c r="Q254" s="71"/>
      <c r="R254" s="71"/>
      <c r="S254" s="71"/>
      <c r="T254" s="71"/>
    </row>
    <row r="255" spans="1:20" ht="30" customHeight="1" x14ac:dyDescent="0.25">
      <c r="A255" s="24"/>
      <c r="B255" s="27"/>
      <c r="C255" s="27"/>
      <c r="D255" s="27"/>
      <c r="E255" s="27"/>
      <c r="F255" s="6" t="s">
        <v>19</v>
      </c>
      <c r="G255" s="3">
        <f>SUM(H255:T255)</f>
        <v>299766.02</v>
      </c>
      <c r="H255" s="3">
        <f>H256+H257+H258</f>
        <v>0</v>
      </c>
      <c r="I255" s="18">
        <f t="shared" ref="I255" si="147">I256+I257+I258</f>
        <v>299766.02</v>
      </c>
      <c r="J255" s="18">
        <f t="shared" ref="J255" si="148">J256+J257+J258</f>
        <v>0</v>
      </c>
      <c r="K255" s="3">
        <f t="shared" ref="K255" si="149">K256+K257+K258</f>
        <v>0</v>
      </c>
      <c r="L255" s="3">
        <f t="shared" ref="L255" si="150">L256+L257+L258</f>
        <v>0</v>
      </c>
      <c r="M255" s="72"/>
      <c r="N255" s="72"/>
      <c r="O255" s="72"/>
      <c r="P255" s="72"/>
      <c r="Q255" s="72"/>
      <c r="R255" s="72"/>
      <c r="S255" s="72"/>
      <c r="T255" s="72"/>
    </row>
    <row r="256" spans="1:20" ht="30" customHeight="1" x14ac:dyDescent="0.25">
      <c r="A256" s="24"/>
      <c r="B256" s="27"/>
      <c r="C256" s="27"/>
      <c r="D256" s="27"/>
      <c r="E256" s="27"/>
      <c r="F256" s="6" t="s">
        <v>20</v>
      </c>
      <c r="G256" s="3">
        <f>SUM(H256:T256)</f>
        <v>299766.02</v>
      </c>
      <c r="H256" s="3">
        <v>0</v>
      </c>
      <c r="I256" s="18">
        <v>299766.02</v>
      </c>
      <c r="J256" s="18">
        <v>0</v>
      </c>
      <c r="K256" s="3">
        <v>0</v>
      </c>
      <c r="L256" s="3">
        <v>0</v>
      </c>
      <c r="M256" s="72"/>
      <c r="N256" s="72"/>
      <c r="O256" s="72"/>
      <c r="P256" s="72"/>
      <c r="Q256" s="72"/>
      <c r="R256" s="72"/>
      <c r="S256" s="72"/>
      <c r="T256" s="72"/>
    </row>
    <row r="257" spans="1:20" ht="30" customHeight="1" x14ac:dyDescent="0.25">
      <c r="A257" s="24"/>
      <c r="B257" s="27"/>
      <c r="C257" s="27"/>
      <c r="D257" s="27"/>
      <c r="E257" s="27"/>
      <c r="F257" s="6" t="s">
        <v>21</v>
      </c>
      <c r="G257" s="3">
        <f>SUM(H257:T257)</f>
        <v>0</v>
      </c>
      <c r="H257" s="3">
        <v>0</v>
      </c>
      <c r="I257" s="18">
        <v>0</v>
      </c>
      <c r="J257" s="18">
        <v>0</v>
      </c>
      <c r="K257" s="3">
        <v>0</v>
      </c>
      <c r="L257" s="3">
        <v>0</v>
      </c>
      <c r="M257" s="72"/>
      <c r="N257" s="72"/>
      <c r="O257" s="72"/>
      <c r="P257" s="72"/>
      <c r="Q257" s="72"/>
      <c r="R257" s="72"/>
      <c r="S257" s="72"/>
      <c r="T257" s="72"/>
    </row>
    <row r="258" spans="1:20" ht="30" customHeight="1" x14ac:dyDescent="0.25">
      <c r="A258" s="24"/>
      <c r="B258" s="27"/>
      <c r="C258" s="27"/>
      <c r="D258" s="27"/>
      <c r="E258" s="27"/>
      <c r="F258" s="6" t="s">
        <v>22</v>
      </c>
      <c r="G258" s="3">
        <f>SUM(H258:T258)</f>
        <v>0</v>
      </c>
      <c r="H258" s="3">
        <v>0</v>
      </c>
      <c r="I258" s="18">
        <v>0</v>
      </c>
      <c r="J258" s="18">
        <v>0</v>
      </c>
      <c r="K258" s="3">
        <v>0</v>
      </c>
      <c r="L258" s="3">
        <v>0</v>
      </c>
      <c r="M258" s="72"/>
      <c r="N258" s="72"/>
      <c r="O258" s="72"/>
      <c r="P258" s="72"/>
      <c r="Q258" s="72"/>
      <c r="R258" s="72"/>
      <c r="S258" s="72"/>
      <c r="T258" s="72"/>
    </row>
    <row r="259" spans="1:20" ht="30" customHeight="1" x14ac:dyDescent="0.25">
      <c r="A259" s="25"/>
      <c r="B259" s="28"/>
      <c r="C259" s="28"/>
      <c r="D259" s="28"/>
      <c r="E259" s="28"/>
      <c r="F259" s="6" t="s">
        <v>23</v>
      </c>
      <c r="G259" s="3">
        <f>SUM(H259:T259)</f>
        <v>0</v>
      </c>
      <c r="H259" s="3">
        <v>0</v>
      </c>
      <c r="I259" s="18">
        <v>0</v>
      </c>
      <c r="J259" s="18">
        <v>0</v>
      </c>
      <c r="K259" s="3">
        <v>0</v>
      </c>
      <c r="L259" s="3">
        <v>0</v>
      </c>
      <c r="M259" s="73"/>
      <c r="N259" s="73"/>
      <c r="O259" s="73"/>
      <c r="P259" s="73"/>
      <c r="Q259" s="73"/>
      <c r="R259" s="73"/>
      <c r="S259" s="73"/>
      <c r="T259" s="73"/>
    </row>
    <row r="260" spans="1:20" ht="30" customHeight="1" x14ac:dyDescent="0.25">
      <c r="A260" s="23" t="s">
        <v>90</v>
      </c>
      <c r="B260" s="26" t="s">
        <v>105</v>
      </c>
      <c r="C260" s="26"/>
      <c r="D260" s="26"/>
      <c r="E260" s="26"/>
      <c r="F260" s="6" t="s">
        <v>18</v>
      </c>
      <c r="G260" s="3">
        <f>G261</f>
        <v>100000</v>
      </c>
      <c r="H260" s="3">
        <f t="shared" ref="H260" si="151">H261</f>
        <v>0</v>
      </c>
      <c r="I260" s="18">
        <f t="shared" ref="I260" si="152">I261</f>
        <v>100000</v>
      </c>
      <c r="J260" s="18">
        <f t="shared" ref="J260" si="153">J261</f>
        <v>0</v>
      </c>
      <c r="K260" s="3">
        <f t="shared" ref="K260" si="154">K261</f>
        <v>0</v>
      </c>
      <c r="L260" s="3">
        <f t="shared" ref="L260" si="155">L261</f>
        <v>0</v>
      </c>
      <c r="M260" s="71"/>
      <c r="N260" s="71"/>
      <c r="O260" s="71"/>
      <c r="P260" s="71"/>
      <c r="Q260" s="71"/>
      <c r="R260" s="71"/>
      <c r="S260" s="71"/>
      <c r="T260" s="71"/>
    </row>
    <row r="261" spans="1:20" ht="30" customHeight="1" x14ac:dyDescent="0.25">
      <c r="A261" s="24"/>
      <c r="B261" s="27"/>
      <c r="C261" s="27"/>
      <c r="D261" s="27"/>
      <c r="E261" s="27"/>
      <c r="F261" s="6" t="s">
        <v>19</v>
      </c>
      <c r="G261" s="3">
        <f>SUM(H261:T261)</f>
        <v>100000</v>
      </c>
      <c r="H261" s="3">
        <f>H262+H263+H264</f>
        <v>0</v>
      </c>
      <c r="I261" s="18">
        <f t="shared" ref="I261" si="156">I262+I263+I264</f>
        <v>100000</v>
      </c>
      <c r="J261" s="18">
        <f t="shared" ref="J261" si="157">J262+J263+J264</f>
        <v>0</v>
      </c>
      <c r="K261" s="3">
        <f t="shared" ref="K261" si="158">K262+K263+K264</f>
        <v>0</v>
      </c>
      <c r="L261" s="3">
        <f t="shared" ref="L261" si="159">L262+L263+L264</f>
        <v>0</v>
      </c>
      <c r="M261" s="72"/>
      <c r="N261" s="72"/>
      <c r="O261" s="72"/>
      <c r="P261" s="72"/>
      <c r="Q261" s="72"/>
      <c r="R261" s="72"/>
      <c r="S261" s="72"/>
      <c r="T261" s="72"/>
    </row>
    <row r="262" spans="1:20" ht="30" customHeight="1" x14ac:dyDescent="0.25">
      <c r="A262" s="24"/>
      <c r="B262" s="27"/>
      <c r="C262" s="27"/>
      <c r="D262" s="27"/>
      <c r="E262" s="27"/>
      <c r="F262" s="6" t="s">
        <v>20</v>
      </c>
      <c r="G262" s="3">
        <f>SUM(H262:T262)</f>
        <v>100000</v>
      </c>
      <c r="H262" s="3">
        <v>0</v>
      </c>
      <c r="I262" s="18">
        <v>100000</v>
      </c>
      <c r="J262" s="18">
        <v>0</v>
      </c>
      <c r="K262" s="3">
        <v>0</v>
      </c>
      <c r="L262" s="3">
        <v>0</v>
      </c>
      <c r="M262" s="72"/>
      <c r="N262" s="72"/>
      <c r="O262" s="72"/>
      <c r="P262" s="72"/>
      <c r="Q262" s="72"/>
      <c r="R262" s="72"/>
      <c r="S262" s="72"/>
      <c r="T262" s="72"/>
    </row>
    <row r="263" spans="1:20" ht="30" customHeight="1" x14ac:dyDescent="0.25">
      <c r="A263" s="24"/>
      <c r="B263" s="27"/>
      <c r="C263" s="27"/>
      <c r="D263" s="27"/>
      <c r="E263" s="27"/>
      <c r="F263" s="6" t="s">
        <v>21</v>
      </c>
      <c r="G263" s="3">
        <f>SUM(H263:T263)</f>
        <v>0</v>
      </c>
      <c r="H263" s="3">
        <v>0</v>
      </c>
      <c r="I263" s="18">
        <v>0</v>
      </c>
      <c r="J263" s="18">
        <v>0</v>
      </c>
      <c r="K263" s="3">
        <v>0</v>
      </c>
      <c r="L263" s="3">
        <v>0</v>
      </c>
      <c r="M263" s="72"/>
      <c r="N263" s="72"/>
      <c r="O263" s="72"/>
      <c r="P263" s="72"/>
      <c r="Q263" s="72"/>
      <c r="R263" s="72"/>
      <c r="S263" s="72"/>
      <c r="T263" s="72"/>
    </row>
    <row r="264" spans="1:20" ht="30" customHeight="1" x14ac:dyDescent="0.25">
      <c r="A264" s="24"/>
      <c r="B264" s="27"/>
      <c r="C264" s="27"/>
      <c r="D264" s="27"/>
      <c r="E264" s="27"/>
      <c r="F264" s="6" t="s">
        <v>22</v>
      </c>
      <c r="G264" s="3">
        <f>SUM(H264:T264)</f>
        <v>0</v>
      </c>
      <c r="H264" s="3">
        <v>0</v>
      </c>
      <c r="I264" s="18">
        <v>0</v>
      </c>
      <c r="J264" s="18">
        <v>0</v>
      </c>
      <c r="K264" s="3">
        <v>0</v>
      </c>
      <c r="L264" s="3">
        <v>0</v>
      </c>
      <c r="M264" s="72"/>
      <c r="N264" s="72"/>
      <c r="O264" s="72"/>
      <c r="P264" s="72"/>
      <c r="Q264" s="72"/>
      <c r="R264" s="72"/>
      <c r="S264" s="72"/>
      <c r="T264" s="72"/>
    </row>
    <row r="265" spans="1:20" ht="30" customHeight="1" x14ac:dyDescent="0.25">
      <c r="A265" s="25"/>
      <c r="B265" s="28"/>
      <c r="C265" s="28"/>
      <c r="D265" s="28"/>
      <c r="E265" s="28"/>
      <c r="F265" s="6" t="s">
        <v>23</v>
      </c>
      <c r="G265" s="3">
        <f>SUM(H265:T265)</f>
        <v>0</v>
      </c>
      <c r="H265" s="3">
        <v>0</v>
      </c>
      <c r="I265" s="18">
        <v>0</v>
      </c>
      <c r="J265" s="18">
        <v>0</v>
      </c>
      <c r="K265" s="3">
        <v>0</v>
      </c>
      <c r="L265" s="3">
        <v>0</v>
      </c>
      <c r="M265" s="73"/>
      <c r="N265" s="73"/>
      <c r="O265" s="73"/>
      <c r="P265" s="73"/>
      <c r="Q265" s="73"/>
      <c r="R265" s="73"/>
      <c r="S265" s="73"/>
      <c r="T265" s="73"/>
    </row>
    <row r="266" spans="1:20" ht="30" customHeight="1" x14ac:dyDescent="0.25">
      <c r="A266" s="23" t="s">
        <v>107</v>
      </c>
      <c r="B266" s="26" t="s">
        <v>112</v>
      </c>
      <c r="C266" s="26"/>
      <c r="D266" s="26"/>
      <c r="E266" s="26"/>
      <c r="F266" s="13" t="s">
        <v>18</v>
      </c>
      <c r="G266" s="12">
        <f>G267</f>
        <v>1150000</v>
      </c>
      <c r="H266" s="12">
        <f t="shared" ref="H266:L266" si="160">H267</f>
        <v>0</v>
      </c>
      <c r="I266" s="18">
        <f t="shared" si="160"/>
        <v>1150000</v>
      </c>
      <c r="J266" s="18">
        <f t="shared" si="160"/>
        <v>0</v>
      </c>
      <c r="K266" s="12">
        <f t="shared" si="160"/>
        <v>0</v>
      </c>
      <c r="L266" s="12">
        <f t="shared" si="160"/>
        <v>0</v>
      </c>
      <c r="M266" s="71"/>
      <c r="N266" s="71"/>
      <c r="O266" s="71"/>
      <c r="P266" s="71"/>
      <c r="Q266" s="71"/>
      <c r="R266" s="71"/>
      <c r="S266" s="71"/>
      <c r="T266" s="71"/>
    </row>
    <row r="267" spans="1:20" ht="30" customHeight="1" x14ac:dyDescent="0.25">
      <c r="A267" s="24"/>
      <c r="B267" s="27"/>
      <c r="C267" s="27"/>
      <c r="D267" s="27"/>
      <c r="E267" s="27"/>
      <c r="F267" s="13" t="s">
        <v>19</v>
      </c>
      <c r="G267" s="12">
        <f>SUM(H267:T267)</f>
        <v>1150000</v>
      </c>
      <c r="H267" s="12">
        <f>H268+H269+H270</f>
        <v>0</v>
      </c>
      <c r="I267" s="18">
        <f t="shared" ref="I267:L267" si="161">I268+I269+I270</f>
        <v>1150000</v>
      </c>
      <c r="J267" s="18">
        <f t="shared" si="161"/>
        <v>0</v>
      </c>
      <c r="K267" s="12">
        <f t="shared" si="161"/>
        <v>0</v>
      </c>
      <c r="L267" s="12">
        <f t="shared" si="161"/>
        <v>0</v>
      </c>
      <c r="M267" s="72"/>
      <c r="N267" s="72"/>
      <c r="O267" s="72"/>
      <c r="P267" s="72"/>
      <c r="Q267" s="72"/>
      <c r="R267" s="72"/>
      <c r="S267" s="72"/>
      <c r="T267" s="72"/>
    </row>
    <row r="268" spans="1:20" ht="30" customHeight="1" x14ac:dyDescent="0.25">
      <c r="A268" s="24"/>
      <c r="B268" s="27"/>
      <c r="C268" s="27"/>
      <c r="D268" s="27"/>
      <c r="E268" s="27"/>
      <c r="F268" s="13" t="s">
        <v>20</v>
      </c>
      <c r="G268" s="12">
        <f>SUM(H268:T268)</f>
        <v>1150000</v>
      </c>
      <c r="H268" s="12">
        <v>0</v>
      </c>
      <c r="I268" s="18">
        <v>1150000</v>
      </c>
      <c r="J268" s="18">
        <v>0</v>
      </c>
      <c r="K268" s="12">
        <v>0</v>
      </c>
      <c r="L268" s="12">
        <v>0</v>
      </c>
      <c r="M268" s="72"/>
      <c r="N268" s="72"/>
      <c r="O268" s="72"/>
      <c r="P268" s="72"/>
      <c r="Q268" s="72"/>
      <c r="R268" s="72"/>
      <c r="S268" s="72"/>
      <c r="T268" s="72"/>
    </row>
    <row r="269" spans="1:20" ht="30" customHeight="1" x14ac:dyDescent="0.25">
      <c r="A269" s="24"/>
      <c r="B269" s="27"/>
      <c r="C269" s="27"/>
      <c r="D269" s="27"/>
      <c r="E269" s="27"/>
      <c r="F269" s="13" t="s">
        <v>21</v>
      </c>
      <c r="G269" s="12">
        <f>SUM(H269:T269)</f>
        <v>0</v>
      </c>
      <c r="H269" s="12">
        <v>0</v>
      </c>
      <c r="I269" s="18">
        <v>0</v>
      </c>
      <c r="J269" s="18">
        <v>0</v>
      </c>
      <c r="K269" s="12">
        <v>0</v>
      </c>
      <c r="L269" s="12">
        <v>0</v>
      </c>
      <c r="M269" s="72"/>
      <c r="N269" s="72"/>
      <c r="O269" s="72"/>
      <c r="P269" s="72"/>
      <c r="Q269" s="72"/>
      <c r="R269" s="72"/>
      <c r="S269" s="72"/>
      <c r="T269" s="72"/>
    </row>
    <row r="270" spans="1:20" ht="30" customHeight="1" x14ac:dyDescent="0.25">
      <c r="A270" s="24"/>
      <c r="B270" s="27"/>
      <c r="C270" s="27"/>
      <c r="D270" s="27"/>
      <c r="E270" s="27"/>
      <c r="F270" s="13" t="s">
        <v>22</v>
      </c>
      <c r="G270" s="12">
        <f>SUM(H270:T270)</f>
        <v>0</v>
      </c>
      <c r="H270" s="12">
        <v>0</v>
      </c>
      <c r="I270" s="18">
        <v>0</v>
      </c>
      <c r="J270" s="18">
        <v>0</v>
      </c>
      <c r="K270" s="12">
        <v>0</v>
      </c>
      <c r="L270" s="12">
        <v>0</v>
      </c>
      <c r="M270" s="72"/>
      <c r="N270" s="72"/>
      <c r="O270" s="72"/>
      <c r="P270" s="72"/>
      <c r="Q270" s="72"/>
      <c r="R270" s="72"/>
      <c r="S270" s="72"/>
      <c r="T270" s="72"/>
    </row>
    <row r="271" spans="1:20" ht="30" customHeight="1" x14ac:dyDescent="0.25">
      <c r="A271" s="25"/>
      <c r="B271" s="28"/>
      <c r="C271" s="28"/>
      <c r="D271" s="28"/>
      <c r="E271" s="28"/>
      <c r="F271" s="13" t="s">
        <v>23</v>
      </c>
      <c r="G271" s="12">
        <f>SUM(H271:T271)</f>
        <v>0</v>
      </c>
      <c r="H271" s="12">
        <v>0</v>
      </c>
      <c r="I271" s="18">
        <v>0</v>
      </c>
      <c r="J271" s="18">
        <v>0</v>
      </c>
      <c r="K271" s="12">
        <v>0</v>
      </c>
      <c r="L271" s="12">
        <v>0</v>
      </c>
      <c r="M271" s="73"/>
      <c r="N271" s="73"/>
      <c r="O271" s="73"/>
      <c r="P271" s="73"/>
      <c r="Q271" s="73"/>
      <c r="R271" s="73"/>
      <c r="S271" s="73"/>
      <c r="T271" s="73"/>
    </row>
    <row r="272" spans="1:20" ht="30" customHeight="1" x14ac:dyDescent="0.25">
      <c r="A272" s="41" t="s">
        <v>106</v>
      </c>
      <c r="B272" s="42"/>
      <c r="C272" s="42"/>
      <c r="D272" s="42"/>
      <c r="E272" s="43"/>
      <c r="F272" s="6" t="s">
        <v>18</v>
      </c>
      <c r="G272" s="3">
        <f t="shared" ref="G272:G277" si="162">G200</f>
        <v>943215.82</v>
      </c>
      <c r="H272" s="3">
        <f t="shared" ref="H272:L272" si="163">H200</f>
        <v>0</v>
      </c>
      <c r="I272" s="18">
        <f t="shared" si="163"/>
        <v>2093215.8199999998</v>
      </c>
      <c r="J272" s="18">
        <f t="shared" si="163"/>
        <v>0</v>
      </c>
      <c r="K272" s="3">
        <f t="shared" si="163"/>
        <v>0</v>
      </c>
      <c r="L272" s="3">
        <f t="shared" si="163"/>
        <v>0</v>
      </c>
      <c r="M272" s="9"/>
      <c r="N272" s="9"/>
      <c r="O272" s="9"/>
      <c r="P272" s="9"/>
      <c r="Q272" s="9"/>
      <c r="R272" s="9"/>
      <c r="S272" s="9"/>
      <c r="T272" s="9"/>
    </row>
    <row r="273" spans="1:20" ht="30" customHeight="1" x14ac:dyDescent="0.25">
      <c r="A273" s="44"/>
      <c r="B273" s="45"/>
      <c r="C273" s="45"/>
      <c r="D273" s="45"/>
      <c r="E273" s="46"/>
      <c r="F273" s="6" t="s">
        <v>19</v>
      </c>
      <c r="G273" s="3">
        <f t="shared" si="162"/>
        <v>943215.82</v>
      </c>
      <c r="H273" s="3">
        <f t="shared" ref="H273:L277" si="164">H201</f>
        <v>0</v>
      </c>
      <c r="I273" s="18">
        <f t="shared" si="164"/>
        <v>2093215.8199999998</v>
      </c>
      <c r="J273" s="18">
        <f t="shared" si="164"/>
        <v>0</v>
      </c>
      <c r="K273" s="3">
        <f t="shared" si="164"/>
        <v>0</v>
      </c>
      <c r="L273" s="3">
        <f t="shared" si="164"/>
        <v>0</v>
      </c>
      <c r="M273" s="9"/>
      <c r="N273" s="9"/>
      <c r="O273" s="9"/>
      <c r="P273" s="9"/>
      <c r="Q273" s="9"/>
      <c r="R273" s="9"/>
      <c r="S273" s="9"/>
      <c r="T273" s="9"/>
    </row>
    <row r="274" spans="1:20" ht="30" customHeight="1" x14ac:dyDescent="0.25">
      <c r="A274" s="44"/>
      <c r="B274" s="45"/>
      <c r="C274" s="45"/>
      <c r="D274" s="45"/>
      <c r="E274" s="46"/>
      <c r="F274" s="6" t="s">
        <v>20</v>
      </c>
      <c r="G274" s="3">
        <f t="shared" si="162"/>
        <v>943215.82</v>
      </c>
      <c r="H274" s="3">
        <f t="shared" si="164"/>
        <v>0</v>
      </c>
      <c r="I274" s="18">
        <f t="shared" si="164"/>
        <v>2093215.8199999998</v>
      </c>
      <c r="J274" s="18">
        <f t="shared" si="164"/>
        <v>0</v>
      </c>
      <c r="K274" s="3">
        <f t="shared" si="164"/>
        <v>0</v>
      </c>
      <c r="L274" s="3">
        <f t="shared" si="164"/>
        <v>0</v>
      </c>
      <c r="M274" s="9"/>
      <c r="N274" s="9"/>
      <c r="O274" s="9"/>
      <c r="P274" s="9"/>
      <c r="Q274" s="9"/>
      <c r="R274" s="9"/>
      <c r="S274" s="9"/>
      <c r="T274" s="9"/>
    </row>
    <row r="275" spans="1:20" ht="30" customHeight="1" x14ac:dyDescent="0.25">
      <c r="A275" s="44"/>
      <c r="B275" s="45"/>
      <c r="C275" s="45"/>
      <c r="D275" s="45"/>
      <c r="E275" s="46"/>
      <c r="F275" s="6" t="s">
        <v>21</v>
      </c>
      <c r="G275" s="3">
        <f t="shared" si="162"/>
        <v>0</v>
      </c>
      <c r="H275" s="3">
        <f t="shared" si="164"/>
        <v>0</v>
      </c>
      <c r="I275" s="18">
        <f t="shared" si="164"/>
        <v>0</v>
      </c>
      <c r="J275" s="18">
        <f t="shared" si="164"/>
        <v>0</v>
      </c>
      <c r="K275" s="3">
        <f t="shared" si="164"/>
        <v>0</v>
      </c>
      <c r="L275" s="3">
        <f t="shared" si="164"/>
        <v>0</v>
      </c>
      <c r="M275" s="9"/>
      <c r="N275" s="9"/>
      <c r="O275" s="9"/>
      <c r="P275" s="9"/>
      <c r="Q275" s="9"/>
      <c r="R275" s="9"/>
      <c r="S275" s="9"/>
      <c r="T275" s="9"/>
    </row>
    <row r="276" spans="1:20" ht="30" customHeight="1" x14ac:dyDescent="0.25">
      <c r="A276" s="44"/>
      <c r="B276" s="45"/>
      <c r="C276" s="45"/>
      <c r="D276" s="45"/>
      <c r="E276" s="46"/>
      <c r="F276" s="6" t="s">
        <v>22</v>
      </c>
      <c r="G276" s="3">
        <f t="shared" si="162"/>
        <v>0</v>
      </c>
      <c r="H276" s="3">
        <f t="shared" si="164"/>
        <v>0</v>
      </c>
      <c r="I276" s="18">
        <f t="shared" si="164"/>
        <v>0</v>
      </c>
      <c r="J276" s="18">
        <f t="shared" si="164"/>
        <v>0</v>
      </c>
      <c r="K276" s="3">
        <f t="shared" si="164"/>
        <v>0</v>
      </c>
      <c r="L276" s="3">
        <f t="shared" si="164"/>
        <v>0</v>
      </c>
      <c r="M276" s="9"/>
      <c r="N276" s="9"/>
      <c r="O276" s="9"/>
      <c r="P276" s="9"/>
      <c r="Q276" s="9"/>
      <c r="R276" s="9"/>
      <c r="S276" s="9"/>
      <c r="T276" s="9"/>
    </row>
    <row r="277" spans="1:20" ht="30" customHeight="1" x14ac:dyDescent="0.25">
      <c r="A277" s="47"/>
      <c r="B277" s="48"/>
      <c r="C277" s="48"/>
      <c r="D277" s="48"/>
      <c r="E277" s="49"/>
      <c r="F277" s="6" t="s">
        <v>23</v>
      </c>
      <c r="G277" s="3">
        <f t="shared" si="162"/>
        <v>0</v>
      </c>
      <c r="H277" s="3">
        <f t="shared" si="164"/>
        <v>0</v>
      </c>
      <c r="I277" s="18">
        <f t="shared" si="164"/>
        <v>0</v>
      </c>
      <c r="J277" s="18">
        <f t="shared" si="164"/>
        <v>0</v>
      </c>
      <c r="K277" s="3">
        <f t="shared" si="164"/>
        <v>0</v>
      </c>
      <c r="L277" s="3">
        <f t="shared" si="164"/>
        <v>0</v>
      </c>
      <c r="M277" s="9"/>
      <c r="N277" s="9"/>
      <c r="O277" s="9"/>
      <c r="P277" s="9"/>
      <c r="Q277" s="9"/>
      <c r="R277" s="9"/>
      <c r="S277" s="9"/>
      <c r="T277" s="9"/>
    </row>
    <row r="278" spans="1:20" ht="15" customHeight="1" x14ac:dyDescent="0.25">
      <c r="A278" s="53" t="s">
        <v>57</v>
      </c>
      <c r="B278" s="54"/>
      <c r="C278" s="54"/>
      <c r="D278" s="54"/>
      <c r="E278" s="55"/>
      <c r="F278" s="10" t="s">
        <v>18</v>
      </c>
      <c r="G278" s="11">
        <f>G279</f>
        <v>30368299.279999997</v>
      </c>
      <c r="H278" s="11">
        <f t="shared" ref="H278:L278" si="165">H279</f>
        <v>7014092.6000000006</v>
      </c>
      <c r="I278" s="18">
        <f t="shared" si="165"/>
        <v>9237821.9499999993</v>
      </c>
      <c r="J278" s="18">
        <f t="shared" si="165"/>
        <v>6135183.4800000004</v>
      </c>
      <c r="K278" s="11">
        <f t="shared" si="165"/>
        <v>5230856.7699999996</v>
      </c>
      <c r="L278" s="11">
        <f t="shared" si="165"/>
        <v>3884600</v>
      </c>
      <c r="M278" s="62"/>
      <c r="N278" s="65"/>
      <c r="O278" s="62"/>
      <c r="P278" s="65"/>
      <c r="Q278" s="62"/>
      <c r="R278" s="62"/>
      <c r="S278" s="68"/>
      <c r="T278" s="68"/>
    </row>
    <row r="279" spans="1:20" ht="30" x14ac:dyDescent="0.25">
      <c r="A279" s="56"/>
      <c r="B279" s="57"/>
      <c r="C279" s="57"/>
      <c r="D279" s="57"/>
      <c r="E279" s="58"/>
      <c r="F279" s="10" t="s">
        <v>19</v>
      </c>
      <c r="G279" s="11">
        <f t="shared" ref="G279:L281" si="166">G12+G61+G112+G174+G201</f>
        <v>30368299.279999997</v>
      </c>
      <c r="H279" s="11">
        <f t="shared" si="166"/>
        <v>7014092.6000000006</v>
      </c>
      <c r="I279" s="18">
        <f t="shared" si="166"/>
        <v>9237821.9499999993</v>
      </c>
      <c r="J279" s="18">
        <f t="shared" si="166"/>
        <v>6135183.4800000004</v>
      </c>
      <c r="K279" s="11">
        <f t="shared" si="166"/>
        <v>5230856.7699999996</v>
      </c>
      <c r="L279" s="11">
        <f t="shared" si="166"/>
        <v>3884600</v>
      </c>
      <c r="M279" s="63"/>
      <c r="N279" s="66"/>
      <c r="O279" s="63"/>
      <c r="P279" s="66"/>
      <c r="Q279" s="63"/>
      <c r="R279" s="63"/>
      <c r="S279" s="69"/>
      <c r="T279" s="69"/>
    </row>
    <row r="280" spans="1:20" ht="15" customHeight="1" x14ac:dyDescent="0.25">
      <c r="A280" s="56"/>
      <c r="B280" s="57"/>
      <c r="C280" s="57"/>
      <c r="D280" s="57"/>
      <c r="E280" s="58"/>
      <c r="F280" s="10" t="s">
        <v>20</v>
      </c>
      <c r="G280" s="11">
        <f t="shared" si="166"/>
        <v>30023901.799999997</v>
      </c>
      <c r="H280" s="11">
        <f t="shared" si="166"/>
        <v>6912987.6000000006</v>
      </c>
      <c r="I280" s="18">
        <f t="shared" si="166"/>
        <v>9124768.9499999993</v>
      </c>
      <c r="J280" s="18">
        <f t="shared" si="166"/>
        <v>6020688.4800000004</v>
      </c>
      <c r="K280" s="11">
        <f t="shared" si="166"/>
        <v>5230856.7699999996</v>
      </c>
      <c r="L280" s="11">
        <f t="shared" si="166"/>
        <v>3884600</v>
      </c>
      <c r="M280" s="63"/>
      <c r="N280" s="66"/>
      <c r="O280" s="63"/>
      <c r="P280" s="66"/>
      <c r="Q280" s="63"/>
      <c r="R280" s="63"/>
      <c r="S280" s="69"/>
      <c r="T280" s="69"/>
    </row>
    <row r="281" spans="1:20" ht="20.25" customHeight="1" x14ac:dyDescent="0.25">
      <c r="A281" s="56"/>
      <c r="B281" s="57"/>
      <c r="C281" s="57"/>
      <c r="D281" s="57"/>
      <c r="E281" s="58"/>
      <c r="F281" s="10" t="s">
        <v>21</v>
      </c>
      <c r="G281" s="11">
        <f t="shared" si="166"/>
        <v>344397.48</v>
      </c>
      <c r="H281" s="11">
        <f t="shared" si="166"/>
        <v>101105</v>
      </c>
      <c r="I281" s="18">
        <f t="shared" si="166"/>
        <v>113053</v>
      </c>
      <c r="J281" s="18">
        <f t="shared" si="166"/>
        <v>114495</v>
      </c>
      <c r="K281" s="11">
        <f t="shared" si="166"/>
        <v>0</v>
      </c>
      <c r="L281" s="11">
        <f t="shared" si="166"/>
        <v>0</v>
      </c>
      <c r="M281" s="63"/>
      <c r="N281" s="66"/>
      <c r="O281" s="63"/>
      <c r="P281" s="66"/>
      <c r="Q281" s="63"/>
      <c r="R281" s="63"/>
      <c r="S281" s="69"/>
      <c r="T281" s="69"/>
    </row>
    <row r="282" spans="1:20" ht="30" x14ac:dyDescent="0.25">
      <c r="A282" s="56"/>
      <c r="B282" s="57"/>
      <c r="C282" s="57"/>
      <c r="D282" s="57"/>
      <c r="E282" s="58"/>
      <c r="F282" s="10" t="s">
        <v>22</v>
      </c>
      <c r="G282" s="11">
        <f>G15+G64+G115+G177+G204</f>
        <v>0</v>
      </c>
      <c r="H282" s="11">
        <v>0</v>
      </c>
      <c r="I282" s="18">
        <v>0</v>
      </c>
      <c r="J282" s="18">
        <v>0</v>
      </c>
      <c r="K282" s="11">
        <v>0</v>
      </c>
      <c r="L282" s="11">
        <v>0</v>
      </c>
      <c r="M282" s="63"/>
      <c r="N282" s="66"/>
      <c r="O282" s="63"/>
      <c r="P282" s="66"/>
      <c r="Q282" s="63"/>
      <c r="R282" s="63"/>
      <c r="S282" s="69"/>
      <c r="T282" s="69"/>
    </row>
    <row r="283" spans="1:20" ht="19.5" customHeight="1" x14ac:dyDescent="0.25">
      <c r="A283" s="59"/>
      <c r="B283" s="60"/>
      <c r="C283" s="60"/>
      <c r="D283" s="60"/>
      <c r="E283" s="61"/>
      <c r="F283" s="10" t="s">
        <v>23</v>
      </c>
      <c r="G283" s="11">
        <f>G16+G65+G116+G178+G205</f>
        <v>0</v>
      </c>
      <c r="H283" s="11">
        <v>0</v>
      </c>
      <c r="I283" s="18">
        <v>0</v>
      </c>
      <c r="J283" s="18">
        <v>0</v>
      </c>
      <c r="K283" s="11">
        <v>0</v>
      </c>
      <c r="L283" s="11">
        <v>0</v>
      </c>
      <c r="M283" s="64"/>
      <c r="N283" s="67"/>
      <c r="O283" s="64"/>
      <c r="P283" s="67"/>
      <c r="Q283" s="64"/>
      <c r="R283" s="64"/>
      <c r="S283" s="70"/>
      <c r="T283" s="70"/>
    </row>
  </sheetData>
  <mergeCells count="526">
    <mergeCell ref="T254:T259"/>
    <mergeCell ref="T242:T247"/>
    <mergeCell ref="S242:S247"/>
    <mergeCell ref="R242:R247"/>
    <mergeCell ref="A266:A271"/>
    <mergeCell ref="B266:B271"/>
    <mergeCell ref="C266:C271"/>
    <mergeCell ref="D266:D271"/>
    <mergeCell ref="E266:E271"/>
    <mergeCell ref="M266:M271"/>
    <mergeCell ref="N266:N271"/>
    <mergeCell ref="O266:O271"/>
    <mergeCell ref="P266:P271"/>
    <mergeCell ref="Q266:Q271"/>
    <mergeCell ref="R266:R271"/>
    <mergeCell ref="S266:S271"/>
    <mergeCell ref="T266:T271"/>
    <mergeCell ref="S248:S253"/>
    <mergeCell ref="R248:R253"/>
    <mergeCell ref="Q248:Q253"/>
    <mergeCell ref="P248:P253"/>
    <mergeCell ref="A272:E277"/>
    <mergeCell ref="O1:T1"/>
    <mergeCell ref="T260:T265"/>
    <mergeCell ref="S260:S265"/>
    <mergeCell ref="R260:R265"/>
    <mergeCell ref="Q260:Q265"/>
    <mergeCell ref="P260:P265"/>
    <mergeCell ref="O260:O265"/>
    <mergeCell ref="N260:N265"/>
    <mergeCell ref="M260:M265"/>
    <mergeCell ref="A191:E196"/>
    <mergeCell ref="S254:S259"/>
    <mergeCell ref="R254:R259"/>
    <mergeCell ref="Q254:Q259"/>
    <mergeCell ref="P254:P259"/>
    <mergeCell ref="O254:O259"/>
    <mergeCell ref="N254:N259"/>
    <mergeCell ref="P236:P241"/>
    <mergeCell ref="O236:O241"/>
    <mergeCell ref="N236:N241"/>
    <mergeCell ref="M236:M241"/>
    <mergeCell ref="M254:M259"/>
    <mergeCell ref="T230:T235"/>
    <mergeCell ref="T248:T253"/>
    <mergeCell ref="Q212:Q217"/>
    <mergeCell ref="P212:P217"/>
    <mergeCell ref="O212:O217"/>
    <mergeCell ref="N212:N217"/>
    <mergeCell ref="M212:M217"/>
    <mergeCell ref="P230:P235"/>
    <mergeCell ref="O230:O235"/>
    <mergeCell ref="N230:N235"/>
    <mergeCell ref="M230:M235"/>
    <mergeCell ref="T218:T223"/>
    <mergeCell ref="S218:S223"/>
    <mergeCell ref="R218:R223"/>
    <mergeCell ref="Q218:Q223"/>
    <mergeCell ref="P218:P223"/>
    <mergeCell ref="O218:O223"/>
    <mergeCell ref="N218:N223"/>
    <mergeCell ref="M218:M223"/>
    <mergeCell ref="A260:A265"/>
    <mergeCell ref="B260:B265"/>
    <mergeCell ref="C260:C265"/>
    <mergeCell ref="D260:D265"/>
    <mergeCell ref="E260:E265"/>
    <mergeCell ref="T224:T229"/>
    <mergeCell ref="S224:S229"/>
    <mergeCell ref="R224:R229"/>
    <mergeCell ref="Q224:Q229"/>
    <mergeCell ref="P224:P229"/>
    <mergeCell ref="O224:O229"/>
    <mergeCell ref="N224:N229"/>
    <mergeCell ref="M224:M229"/>
    <mergeCell ref="S230:S235"/>
    <mergeCell ref="R230:R235"/>
    <mergeCell ref="Q230:Q235"/>
    <mergeCell ref="T236:T241"/>
    <mergeCell ref="S236:S241"/>
    <mergeCell ref="R236:R241"/>
    <mergeCell ref="Q236:Q241"/>
    <mergeCell ref="A248:A253"/>
    <mergeCell ref="B248:B253"/>
    <mergeCell ref="C248:C253"/>
    <mergeCell ref="D248:D253"/>
    <mergeCell ref="E248:E253"/>
    <mergeCell ref="Q242:Q247"/>
    <mergeCell ref="P242:P247"/>
    <mergeCell ref="O242:O247"/>
    <mergeCell ref="N242:N247"/>
    <mergeCell ref="M242:M247"/>
    <mergeCell ref="O248:O253"/>
    <mergeCell ref="N248:N253"/>
    <mergeCell ref="M248:M253"/>
    <mergeCell ref="B236:B241"/>
    <mergeCell ref="C236:C241"/>
    <mergeCell ref="D236:D241"/>
    <mergeCell ref="E236:E241"/>
    <mergeCell ref="A242:A247"/>
    <mergeCell ref="B242:B247"/>
    <mergeCell ref="C242:C247"/>
    <mergeCell ref="D242:D247"/>
    <mergeCell ref="E242:E247"/>
    <mergeCell ref="T200:T205"/>
    <mergeCell ref="S200:S205"/>
    <mergeCell ref="R200:R205"/>
    <mergeCell ref="Q200:Q205"/>
    <mergeCell ref="P200:P205"/>
    <mergeCell ref="E206:E211"/>
    <mergeCell ref="O200:O205"/>
    <mergeCell ref="N200:N205"/>
    <mergeCell ref="M200:M205"/>
    <mergeCell ref="T206:T211"/>
    <mergeCell ref="S206:S211"/>
    <mergeCell ref="S185:S190"/>
    <mergeCell ref="T185:T190"/>
    <mergeCell ref="O191:O196"/>
    <mergeCell ref="P191:P196"/>
    <mergeCell ref="Q191:Q196"/>
    <mergeCell ref="R191:R196"/>
    <mergeCell ref="T278:T283"/>
    <mergeCell ref="S191:S196"/>
    <mergeCell ref="T191:T196"/>
    <mergeCell ref="R206:R211"/>
    <mergeCell ref="P206:P211"/>
    <mergeCell ref="O206:O211"/>
    <mergeCell ref="Q206:Q211"/>
    <mergeCell ref="T212:T217"/>
    <mergeCell ref="S212:S217"/>
    <mergeCell ref="R212:R217"/>
    <mergeCell ref="A197:T197"/>
    <mergeCell ref="A198:T198"/>
    <mergeCell ref="A199:T199"/>
    <mergeCell ref="A200:A205"/>
    <mergeCell ref="B200:B205"/>
    <mergeCell ref="C200:C205"/>
    <mergeCell ref="D200:D205"/>
    <mergeCell ref="E200:E205"/>
    <mergeCell ref="S278:S283"/>
    <mergeCell ref="M191:M196"/>
    <mergeCell ref="N191:N196"/>
    <mergeCell ref="N206:N211"/>
    <mergeCell ref="M206:M211"/>
    <mergeCell ref="A206:A211"/>
    <mergeCell ref="B206:B211"/>
    <mergeCell ref="C206:C211"/>
    <mergeCell ref="D206:D211"/>
    <mergeCell ref="A224:A229"/>
    <mergeCell ref="B224:B229"/>
    <mergeCell ref="C224:C229"/>
    <mergeCell ref="D224:D229"/>
    <mergeCell ref="E224:E229"/>
    <mergeCell ref="A212:A217"/>
    <mergeCell ref="E212:E217"/>
    <mergeCell ref="D212:D217"/>
    <mergeCell ref="C212:C217"/>
    <mergeCell ref="B212:B217"/>
    <mergeCell ref="A218:A223"/>
    <mergeCell ref="B218:B223"/>
    <mergeCell ref="C218:C223"/>
    <mergeCell ref="D218:D223"/>
    <mergeCell ref="E218:E223"/>
    <mergeCell ref="C179:C184"/>
    <mergeCell ref="D179:D184"/>
    <mergeCell ref="E179:E184"/>
    <mergeCell ref="M179:M184"/>
    <mergeCell ref="Q185:Q190"/>
    <mergeCell ref="R185:R190"/>
    <mergeCell ref="A278:E283"/>
    <mergeCell ref="M278:M283"/>
    <mergeCell ref="N278:N283"/>
    <mergeCell ref="O278:O283"/>
    <mergeCell ref="P278:P283"/>
    <mergeCell ref="Q278:Q283"/>
    <mergeCell ref="R278:R283"/>
    <mergeCell ref="A230:A235"/>
    <mergeCell ref="B230:B235"/>
    <mergeCell ref="C230:C235"/>
    <mergeCell ref="D230:D235"/>
    <mergeCell ref="E230:E235"/>
    <mergeCell ref="A254:A259"/>
    <mergeCell ref="B254:B259"/>
    <mergeCell ref="C254:C259"/>
    <mergeCell ref="D254:D259"/>
    <mergeCell ref="E254:E259"/>
    <mergeCell ref="A236:A241"/>
    <mergeCell ref="N164:N169"/>
    <mergeCell ref="O164:O169"/>
    <mergeCell ref="P164:P169"/>
    <mergeCell ref="Q164:Q169"/>
    <mergeCell ref="R164:R169"/>
    <mergeCell ref="S164:S169"/>
    <mergeCell ref="T179:T184"/>
    <mergeCell ref="A185:A190"/>
    <mergeCell ref="B185:B190"/>
    <mergeCell ref="C185:C190"/>
    <mergeCell ref="D185:D190"/>
    <mergeCell ref="E185:E190"/>
    <mergeCell ref="M185:M190"/>
    <mergeCell ref="N185:N190"/>
    <mergeCell ref="O185:O190"/>
    <mergeCell ref="P185:P190"/>
    <mergeCell ref="N179:N184"/>
    <mergeCell ref="O179:O184"/>
    <mergeCell ref="P179:P184"/>
    <mergeCell ref="Q179:Q184"/>
    <mergeCell ref="R179:R184"/>
    <mergeCell ref="S179:S184"/>
    <mergeCell ref="A179:A184"/>
    <mergeCell ref="B179:B184"/>
    <mergeCell ref="O174:O178"/>
    <mergeCell ref="P174:P178"/>
    <mergeCell ref="Q174:Q178"/>
    <mergeCell ref="R174:R178"/>
    <mergeCell ref="S174:S178"/>
    <mergeCell ref="T174:T178"/>
    <mergeCell ref="A170:T170"/>
    <mergeCell ref="A171:T171"/>
    <mergeCell ref="A172:T172"/>
    <mergeCell ref="A173:A178"/>
    <mergeCell ref="B173:B178"/>
    <mergeCell ref="C173:C178"/>
    <mergeCell ref="D173:D178"/>
    <mergeCell ref="E173:E178"/>
    <mergeCell ref="M174:M178"/>
    <mergeCell ref="N174:N178"/>
    <mergeCell ref="M147:M156"/>
    <mergeCell ref="A141:A146"/>
    <mergeCell ref="B141:B146"/>
    <mergeCell ref="C141:C146"/>
    <mergeCell ref="D141:D146"/>
    <mergeCell ref="E141:E146"/>
    <mergeCell ref="M141:M146"/>
    <mergeCell ref="T164:T169"/>
    <mergeCell ref="N147:N156"/>
    <mergeCell ref="O147:O156"/>
    <mergeCell ref="P147:P156"/>
    <mergeCell ref="Q147:Q156"/>
    <mergeCell ref="R147:R156"/>
    <mergeCell ref="S147:S156"/>
    <mergeCell ref="Q141:Q146"/>
    <mergeCell ref="R141:R146"/>
    <mergeCell ref="S141:S146"/>
    <mergeCell ref="T141:T146"/>
    <mergeCell ref="N141:N146"/>
    <mergeCell ref="O141:O146"/>
    <mergeCell ref="P141:P146"/>
    <mergeCell ref="T147:T156"/>
    <mergeCell ref="A164:E169"/>
    <mergeCell ref="M164:M169"/>
    <mergeCell ref="Q129:Q134"/>
    <mergeCell ref="R129:R134"/>
    <mergeCell ref="S129:S134"/>
    <mergeCell ref="T129:T134"/>
    <mergeCell ref="A135:A140"/>
    <mergeCell ref="B135:B140"/>
    <mergeCell ref="C135:C140"/>
    <mergeCell ref="D135:D140"/>
    <mergeCell ref="E135:E140"/>
    <mergeCell ref="M135:M140"/>
    <mergeCell ref="T135:T140"/>
    <mergeCell ref="N135:N140"/>
    <mergeCell ref="O135:O140"/>
    <mergeCell ref="P135:P140"/>
    <mergeCell ref="Q135:Q140"/>
    <mergeCell ref="R135:R140"/>
    <mergeCell ref="S135:S140"/>
    <mergeCell ref="A129:A134"/>
    <mergeCell ref="B129:B134"/>
    <mergeCell ref="C129:C134"/>
    <mergeCell ref="D129:D134"/>
    <mergeCell ref="E129:E134"/>
    <mergeCell ref="M129:M134"/>
    <mergeCell ref="N129:N134"/>
    <mergeCell ref="O129:O134"/>
    <mergeCell ref="P129:P134"/>
    <mergeCell ref="Q117:Q122"/>
    <mergeCell ref="R117:R122"/>
    <mergeCell ref="S117:S122"/>
    <mergeCell ref="T117:T122"/>
    <mergeCell ref="A123:A128"/>
    <mergeCell ref="B123:B128"/>
    <mergeCell ref="C123:C128"/>
    <mergeCell ref="D123:D128"/>
    <mergeCell ref="E123:E128"/>
    <mergeCell ref="M123:M128"/>
    <mergeCell ref="T123:T128"/>
    <mergeCell ref="N123:N128"/>
    <mergeCell ref="O123:O128"/>
    <mergeCell ref="P123:P128"/>
    <mergeCell ref="Q123:Q128"/>
    <mergeCell ref="R123:R128"/>
    <mergeCell ref="S123:S128"/>
    <mergeCell ref="A117:A122"/>
    <mergeCell ref="B117:B122"/>
    <mergeCell ref="C117:C122"/>
    <mergeCell ref="D117:D122"/>
    <mergeCell ref="E117:E122"/>
    <mergeCell ref="M117:M122"/>
    <mergeCell ref="N117:N122"/>
    <mergeCell ref="O117:O122"/>
    <mergeCell ref="P117:P122"/>
    <mergeCell ref="T102:T107"/>
    <mergeCell ref="A108:T108"/>
    <mergeCell ref="A109:T109"/>
    <mergeCell ref="A110:T110"/>
    <mergeCell ref="A111:A116"/>
    <mergeCell ref="B111:B116"/>
    <mergeCell ref="C111:C116"/>
    <mergeCell ref="D111:D116"/>
    <mergeCell ref="E111:E116"/>
    <mergeCell ref="M112:M116"/>
    <mergeCell ref="M102:M107"/>
    <mergeCell ref="N102:N107"/>
    <mergeCell ref="O102:O107"/>
    <mergeCell ref="A102:E107"/>
    <mergeCell ref="T112:T116"/>
    <mergeCell ref="N112:N116"/>
    <mergeCell ref="O112:O116"/>
    <mergeCell ref="P112:P116"/>
    <mergeCell ref="Q112:Q116"/>
    <mergeCell ref="R112:R116"/>
    <mergeCell ref="S112:S116"/>
    <mergeCell ref="P102:P107"/>
    <mergeCell ref="Q102:Q107"/>
    <mergeCell ref="R102:R107"/>
    <mergeCell ref="S102:S107"/>
    <mergeCell ref="M96:M101"/>
    <mergeCell ref="N96:N101"/>
    <mergeCell ref="O96:O101"/>
    <mergeCell ref="P96:P101"/>
    <mergeCell ref="Q96:Q101"/>
    <mergeCell ref="R96:R101"/>
    <mergeCell ref="T90:T95"/>
    <mergeCell ref="A96:A101"/>
    <mergeCell ref="B96:B101"/>
    <mergeCell ref="E96:E101"/>
    <mergeCell ref="D96:D101"/>
    <mergeCell ref="C96:C101"/>
    <mergeCell ref="S96:S101"/>
    <mergeCell ref="T96:T101"/>
    <mergeCell ref="A90:A95"/>
    <mergeCell ref="B90:B95"/>
    <mergeCell ref="C90:C95"/>
    <mergeCell ref="D90:D95"/>
    <mergeCell ref="E90:E95"/>
    <mergeCell ref="M90:M95"/>
    <mergeCell ref="N90:N95"/>
    <mergeCell ref="O90:O95"/>
    <mergeCell ref="D72:D77"/>
    <mergeCell ref="E72:E77"/>
    <mergeCell ref="P78:P83"/>
    <mergeCell ref="Q78:Q83"/>
    <mergeCell ref="R78:R83"/>
    <mergeCell ref="S78:S83"/>
    <mergeCell ref="P90:P95"/>
    <mergeCell ref="Q90:Q95"/>
    <mergeCell ref="R90:R95"/>
    <mergeCell ref="S90:S95"/>
    <mergeCell ref="T78:T83"/>
    <mergeCell ref="A84:A89"/>
    <mergeCell ref="B84:B89"/>
    <mergeCell ref="C84:C89"/>
    <mergeCell ref="D84:D89"/>
    <mergeCell ref="E84:E89"/>
    <mergeCell ref="S85:S89"/>
    <mergeCell ref="T85:T89"/>
    <mergeCell ref="P85:P89"/>
    <mergeCell ref="Q85:Q89"/>
    <mergeCell ref="R85:R89"/>
    <mergeCell ref="M85:M89"/>
    <mergeCell ref="N85:N89"/>
    <mergeCell ref="O85:O89"/>
    <mergeCell ref="A66:A71"/>
    <mergeCell ref="B66:B71"/>
    <mergeCell ref="C66:C71"/>
    <mergeCell ref="D66:D71"/>
    <mergeCell ref="E66:E71"/>
    <mergeCell ref="S66:S71"/>
    <mergeCell ref="T66:T71"/>
    <mergeCell ref="A78:A83"/>
    <mergeCell ref="B78:B83"/>
    <mergeCell ref="C78:C83"/>
    <mergeCell ref="D78:D83"/>
    <mergeCell ref="E78:E83"/>
    <mergeCell ref="M78:M83"/>
    <mergeCell ref="N78:N83"/>
    <mergeCell ref="O78:O83"/>
    <mergeCell ref="M66:M71"/>
    <mergeCell ref="N66:N71"/>
    <mergeCell ref="O66:O71"/>
    <mergeCell ref="P66:P71"/>
    <mergeCell ref="Q66:Q71"/>
    <mergeCell ref="R66:R71"/>
    <mergeCell ref="A72:A77"/>
    <mergeCell ref="B72:B77"/>
    <mergeCell ref="C72:C77"/>
    <mergeCell ref="A59:T59"/>
    <mergeCell ref="A60:A65"/>
    <mergeCell ref="B60:B65"/>
    <mergeCell ref="C60:C65"/>
    <mergeCell ref="D60:D65"/>
    <mergeCell ref="E60:E65"/>
    <mergeCell ref="M61:M65"/>
    <mergeCell ref="N61:N65"/>
    <mergeCell ref="O61:O65"/>
    <mergeCell ref="P61:P65"/>
    <mergeCell ref="Q61:Q65"/>
    <mergeCell ref="R61:R65"/>
    <mergeCell ref="S61:S65"/>
    <mergeCell ref="T61:T65"/>
    <mergeCell ref="Q51:Q56"/>
    <mergeCell ref="R51:R56"/>
    <mergeCell ref="S51:S56"/>
    <mergeCell ref="T51:T56"/>
    <mergeCell ref="A57:T57"/>
    <mergeCell ref="A58:T58"/>
    <mergeCell ref="A51:A56"/>
    <mergeCell ref="B51:E56"/>
    <mergeCell ref="M51:M56"/>
    <mergeCell ref="N51:N56"/>
    <mergeCell ref="O51:O56"/>
    <mergeCell ref="P51:P56"/>
    <mergeCell ref="S31:S37"/>
    <mergeCell ref="T31:T37"/>
    <mergeCell ref="A38:A44"/>
    <mergeCell ref="B38:B44"/>
    <mergeCell ref="C38:C44"/>
    <mergeCell ref="D38:D44"/>
    <mergeCell ref="E38:E44"/>
    <mergeCell ref="A45:A50"/>
    <mergeCell ref="B45:B50"/>
    <mergeCell ref="E45:E50"/>
    <mergeCell ref="D45:D50"/>
    <mergeCell ref="C45:C50"/>
    <mergeCell ref="T24:T30"/>
    <mergeCell ref="A31:A37"/>
    <mergeCell ref="B31:B37"/>
    <mergeCell ref="C31:C37"/>
    <mergeCell ref="D31:D37"/>
    <mergeCell ref="E31:E37"/>
    <mergeCell ref="M31:M37"/>
    <mergeCell ref="N31:N37"/>
    <mergeCell ref="O31:O37"/>
    <mergeCell ref="P31:P37"/>
    <mergeCell ref="N24:N30"/>
    <mergeCell ref="O24:O30"/>
    <mergeCell ref="P24:P30"/>
    <mergeCell ref="Q24:Q30"/>
    <mergeCell ref="R24:R30"/>
    <mergeCell ref="S24:S30"/>
    <mergeCell ref="A24:A30"/>
    <mergeCell ref="B24:B30"/>
    <mergeCell ref="C24:C30"/>
    <mergeCell ref="D24:D30"/>
    <mergeCell ref="E24:E30"/>
    <mergeCell ref="M24:M30"/>
    <mergeCell ref="Q31:Q37"/>
    <mergeCell ref="R31:R37"/>
    <mergeCell ref="O17:O23"/>
    <mergeCell ref="P17:P23"/>
    <mergeCell ref="Q17:Q23"/>
    <mergeCell ref="R17:R23"/>
    <mergeCell ref="S17:S23"/>
    <mergeCell ref="T17:T23"/>
    <mergeCell ref="A17:A23"/>
    <mergeCell ref="B17:B23"/>
    <mergeCell ref="C17:C23"/>
    <mergeCell ref="D17:D23"/>
    <mergeCell ref="E17:E23"/>
    <mergeCell ref="M17:M23"/>
    <mergeCell ref="N17:N23"/>
    <mergeCell ref="L4:L5"/>
    <mergeCell ref="K4:K5"/>
    <mergeCell ref="T11:T16"/>
    <mergeCell ref="N11:N16"/>
    <mergeCell ref="O11:O16"/>
    <mergeCell ref="P11:P16"/>
    <mergeCell ref="Q11:Q16"/>
    <mergeCell ref="R11:R16"/>
    <mergeCell ref="S11:S16"/>
    <mergeCell ref="A7:T7"/>
    <mergeCell ref="A8:T8"/>
    <mergeCell ref="A9:T9"/>
    <mergeCell ref="A10:T10"/>
    <mergeCell ref="A11:A16"/>
    <mergeCell ref="B11:B16"/>
    <mergeCell ref="C11:C16"/>
    <mergeCell ref="D11:D16"/>
    <mergeCell ref="E11:E16"/>
    <mergeCell ref="M11:M16"/>
    <mergeCell ref="E158:E163"/>
    <mergeCell ref="D158:D163"/>
    <mergeCell ref="C158:C163"/>
    <mergeCell ref="B158:B163"/>
    <mergeCell ref="A158:A163"/>
    <mergeCell ref="M2:T2"/>
    <mergeCell ref="O3:T3"/>
    <mergeCell ref="P4:T4"/>
    <mergeCell ref="A2:A5"/>
    <mergeCell ref="B2:B5"/>
    <mergeCell ref="C3:C5"/>
    <mergeCell ref="D3:D5"/>
    <mergeCell ref="E2:E5"/>
    <mergeCell ref="C2:D2"/>
    <mergeCell ref="H3:L3"/>
    <mergeCell ref="F2:L2"/>
    <mergeCell ref="F3:F5"/>
    <mergeCell ref="G3:G5"/>
    <mergeCell ref="H4:H5"/>
    <mergeCell ref="J4:J5"/>
    <mergeCell ref="I4:I5"/>
    <mergeCell ref="O4:O5"/>
    <mergeCell ref="N3:N5"/>
    <mergeCell ref="M3:M5"/>
    <mergeCell ref="A147:A151"/>
    <mergeCell ref="B147:B151"/>
    <mergeCell ref="E147:E151"/>
    <mergeCell ref="D147:D151"/>
    <mergeCell ref="C147:C151"/>
    <mergeCell ref="E152:E157"/>
    <mergeCell ref="D152:D157"/>
    <mergeCell ref="C152:C157"/>
    <mergeCell ref="B152:B157"/>
    <mergeCell ref="A152:A157"/>
  </mergeCells>
  <pageMargins left="0.25" right="0.25" top="0.75" bottom="0.75" header="0.3" footer="0.3"/>
  <pageSetup paperSize="9" scale="39" fitToHeight="0" orientation="portrait" verticalDpi="0" r:id="rId1"/>
  <rowBreaks count="3" manualBreakCount="3">
    <brk id="71" max="16383" man="1"/>
    <brk id="146" max="16383" man="1"/>
    <brk id="2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Анастасия</cp:lastModifiedBy>
  <cp:lastPrinted>2016-01-28T04:31:52Z</cp:lastPrinted>
  <dcterms:created xsi:type="dcterms:W3CDTF">2015-04-28T11:01:03Z</dcterms:created>
  <dcterms:modified xsi:type="dcterms:W3CDTF">2016-01-28T05:12:33Z</dcterms:modified>
</cp:coreProperties>
</file>