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320" windowHeight="9285"/>
  </bookViews>
  <sheets>
    <sheet name="Омская область" sheetId="3" r:id="rId1"/>
  </sheets>
  <definedNames>
    <definedName name="_xlnm.Print_Area" localSheetId="0">'Омская область'!$A$1:$R$51</definedName>
  </definedNames>
  <calcPr calcId="145621"/>
</workbook>
</file>

<file path=xl/calcChain.xml><?xml version="1.0" encoding="utf-8"?>
<calcChain xmlns="http://schemas.openxmlformats.org/spreadsheetml/2006/main">
  <c r="P41" i="3" l="1"/>
  <c r="R41" i="3"/>
  <c r="Q41" i="3"/>
  <c r="O39" i="3" l="1"/>
  <c r="O40" i="3"/>
  <c r="O38" i="3"/>
  <c r="O35" i="3"/>
  <c r="O33" i="3"/>
  <c r="O32" i="3"/>
  <c r="O31" i="3"/>
  <c r="O30" i="3"/>
  <c r="O28" i="3"/>
  <c r="O29" i="3"/>
  <c r="O27" i="3"/>
  <c r="O26" i="3"/>
  <c r="O25" i="3"/>
  <c r="O24" i="3"/>
  <c r="O23" i="3"/>
  <c r="O21" i="3"/>
  <c r="O22" i="3"/>
  <c r="O34" i="3"/>
  <c r="O36" i="3"/>
  <c r="N41" i="3"/>
  <c r="M41" i="3"/>
  <c r="O41" i="3" l="1"/>
</calcChain>
</file>

<file path=xl/sharedStrings.xml><?xml version="1.0" encoding="utf-8"?>
<sst xmlns="http://schemas.openxmlformats.org/spreadsheetml/2006/main" count="194" uniqueCount="104">
  <si>
    <t>Финансовый орган</t>
  </si>
  <si>
    <t>№
 п/п</t>
  </si>
  <si>
    <t>Код бюджетной классификации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</si>
  <si>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</si>
  <si>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</si>
  <si>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</si>
  <si>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</si>
  <si>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</si>
  <si>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</si>
  <si>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Код подвида доходов бюджетов</t>
  </si>
  <si>
    <t>группа подвида доходов бюджетов</t>
  </si>
  <si>
    <t>аналитическая группа подвида доходов бюджетов</t>
  </si>
  <si>
    <t>Код главного администратора доходов бюджета</t>
  </si>
  <si>
    <t>Наименование публично-правового образования</t>
  </si>
  <si>
    <t>Наименование главного администратора доходов бюджета</t>
  </si>
  <si>
    <t>(подпись)</t>
  </si>
  <si>
    <t>(ФИО)</t>
  </si>
  <si>
    <t>(телефон)</t>
  </si>
  <si>
    <t>на очередной финансовый год</t>
  </si>
  <si>
    <t>на первый год планового периода</t>
  </si>
  <si>
    <t>на второй год планового периода</t>
  </si>
  <si>
    <t>Исполнитель</t>
  </si>
  <si>
    <t xml:space="preserve">"______"    ____________________________    20____   </t>
  </si>
  <si>
    <t>Единица измерения</t>
  </si>
  <si>
    <t xml:space="preserve">Наименование кода бюджетной классификации </t>
  </si>
  <si>
    <t>рублей</t>
  </si>
  <si>
    <t>Всего:</t>
  </si>
  <si>
    <t>02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</si>
  <si>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</si>
  <si>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</si>
  <si>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</si>
  <si>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01</t>
  </si>
  <si>
    <t>020</t>
  </si>
  <si>
    <t>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</si>
  <si>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</si>
  <si>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</si>
  <si>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</si>
  <si>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</si>
  <si>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</si>
  <si>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</si>
  <si>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</si>
  <si>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</si>
  <si>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</si>
  <si>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</si>
  <si>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</si>
  <si>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</si>
  <si>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</si>
  <si>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</si>
  <si>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</si>
  <si>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</si>
  <si>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</si>
  <si>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</si>
  <si>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</si>
  <si>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</si>
  <si>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</si>
  <si>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</si>
  <si>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</si>
  <si>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</si>
  <si>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</si>
  <si>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</si>
  <si>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</si>
  <si>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</si>
  <si>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</si>
  <si>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</si>
  <si>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</si>
  <si>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</si>
  <si>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995</t>
  </si>
  <si>
    <t>Прочие доходы от оказания платных услуг (работ) получателями средств бюджетов сельских поселений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</si>
  <si>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</si>
  <si>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</si>
  <si>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</si>
  <si>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050</t>
  </si>
  <si>
    <t>Невыясненные поступления, зачисляемые в бюджеты сельских поселений</t>
  </si>
  <si>
    <t>001</t>
  </si>
  <si>
    <t>Дотации бюджетам сельских поселений на выравнивание бюджетной обеспеченности</t>
  </si>
  <si>
    <t>003</t>
  </si>
  <si>
    <t>Дотации бюджетам сельских поселений на поддержку мер по обеспечению сбалансированности бюджетов</t>
  </si>
  <si>
    <t>015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</si>
  <si>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</si>
  <si>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Пояснения по заполнению Реестра:</t>
  </si>
  <si>
    <t>графа 1 - номер по порядку;</t>
  </si>
  <si>
    <t>графы с 2 по 9 - коды классификации доходов согласно Приложению №1 Приказа Минфина РФ 65н от 01.07.2013 г.;</t>
  </si>
  <si>
    <t>графа 10- Наименование КБК согласно  Приложению №1 Приказа Минфина РФ 65н от 01.07.2013 г.;</t>
  </si>
  <si>
    <t>графа 11 - Наименование главного администратора доходов (из приложения по главным администраторам доходов: федерального закона о федеральном бюджете, областного закона об областном бюджете, решения о местном бюджете;</t>
  </si>
  <si>
    <t xml:space="preserve">Нормативы распределения доходов в местный бюджет </t>
  </si>
  <si>
    <t xml:space="preserve">Показатели прогноза доходов местного бюджета </t>
  </si>
  <si>
    <t>Оценка исполнения местного  бюджета текущего года</t>
  </si>
  <si>
    <t>графа 12 - Нормативы распределения указываются согласно БК РФ, закону об областном бюджете;</t>
  </si>
  <si>
    <t>графа 15- указывается ожидаемое исполнение местного бюджета за 2016 год;</t>
  </si>
  <si>
    <t>графа 13- указываются годовые бюджетные назначения согласно приложению № 2 к решению Совета о бюджете (на последнюю отчётную дату с внесёнными изменениями) - на 01.10.2016 года (итог по графе должен соответствовать итогу по приложению);</t>
  </si>
  <si>
    <t>графа 14 - указываются данные по исполнению местного бюджета в соответствии со сводной ведомостью УФК по Омской области формы № 0531817 (нарастающим итогом) - на 01.10.2016 года (итог по графе должен соответствовать итогу по ведомости);</t>
  </si>
  <si>
    <t>графы с 16 по 18 - указываются годовые бюджетные назначения согласно приложению № 2 к решению Совета о бюджете на 2017-2019 годы (итоги по графам должны соответствовать итогам по приложению).</t>
  </si>
  <si>
    <t>октября 2016 года</t>
  </si>
  <si>
    <t>Показатели прогноза доходов в текущем году в соответствии с решением Совета о бюджете (по состоянию на 01.10.2016 г.)</t>
  </si>
  <si>
    <t xml:space="preserve">Показатели кассовых поступлений в местный бюджет в текущем году
 (по состоянию на 01.10.2016 г.) </t>
  </si>
  <si>
    <t>Реестр источников доходов бюджета Покровского сельского поселения Омского муниципального района Омской области</t>
  </si>
  <si>
    <t>Администрация Покровского сельского поселения Омского муниципального района Омской области</t>
  </si>
  <si>
    <t>* - Бюджет Покровского сельского поселения Омского муниципального района Омской области</t>
  </si>
  <si>
    <t>Глава Покровского сельского поселения</t>
  </si>
  <si>
    <t>Покровское сельское поселение Омского муниципального района Омской области</t>
  </si>
  <si>
    <t>Шафрик А.И.</t>
  </si>
  <si>
    <t>Шафрик А.Н.</t>
  </si>
  <si>
    <t>924-617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</si>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</sst>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3" fillId="0" borderId="0" xfId="0" applyNumberFormat="1" applyFont="1" applyFill="1"/>
    <xf numFmtId="0" fontId="3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/>
    <xf numFmtId="49" fontId="6" fillId="0" borderId="0" xfId="0" applyNumberFormat="1" applyFont="1" applyFill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 vertical="top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/>
    <xf numFmtId="49" fontId="3" fillId="0" borderId="0" xfId="0" applyNumberFormat="1" applyFont="1" applyFill="1" applyAlignment="1"/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9" fontId="5" fillId="0" borderId="0" xfId="0" applyNumberFormat="1" applyFont="1" applyFill="1" applyAlignment="1"/>
    <xf numFmtId="0" fontId="5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49" fontId="7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4" fillId="0" borderId="0" xfId="0" applyNumberFormat="1" applyFont="1" applyFill="1"/>
    <xf numFmtId="0" fontId="5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49" fontId="5" fillId="0" borderId="0" xfId="0" applyNumberFormat="1" applyFont="1" applyFill="1" applyAlignment="1">
      <alignment horizontal="left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61"/>
  <sheetViews>
    <sheetView tabSelected="1" zoomScale="60" zoomScaleNormal="60" zoomScaleSheetLayoutView="80" workbookViewId="0">
      <selection activeCell="I4" sqref="I4"/>
    </sheetView>
  </sheetViews>
  <sheetFormatPr defaultRowHeight="15" x14ac:dyDescent="0.25"/>
  <cols>
    <col min="1" max="1" width="10.7109375" style="17" customWidth="1"/>
    <col min="2" max="2" width="11.5703125" style="17" customWidth="1"/>
    <col min="3" max="3" width="11" style="18" customWidth="1"/>
    <col min="4" max="4" width="12.42578125" style="18" bestFit="1" customWidth="1"/>
    <col min="5" max="5" width="11.42578125" style="18" customWidth="1"/>
    <col min="6" max="6" width="12" style="18" customWidth="1"/>
    <col min="7" max="7" width="12.42578125" style="18" bestFit="1" customWidth="1"/>
    <col min="8" max="8" width="14.85546875" style="18" customWidth="1"/>
    <col min="9" max="9" width="16.85546875" style="18" customWidth="1"/>
    <col min="10" max="10" width="40.85546875" style="18" customWidth="1"/>
    <col min="11" max="11" width="20.5703125" style="18" customWidth="1"/>
    <col min="12" max="12" width="17.42578125" style="18" customWidth="1"/>
    <col min="13" max="13" width="19.5703125" style="18" customWidth="1"/>
    <col min="14" max="14" width="18" style="18" customWidth="1"/>
    <col min="15" max="15" width="19.5703125" style="18" customWidth="1"/>
    <col min="16" max="16" width="18.42578125" style="18" customWidth="1"/>
    <col min="17" max="17" width="19.5703125" style="18" customWidth="1"/>
    <col min="18" max="18" width="18.140625" style="17" customWidth="1"/>
    <col min="19" max="19" width="6.140625" style="17" customWidth="1"/>
    <col min="20" max="20" width="11.140625" style="17" customWidth="1"/>
    <col min="21" max="16384" width="9.140625" style="17"/>
  </cols>
  <sheetData>
    <row r="1" spans="1:240" ht="15.75" x14ac:dyDescent="0.25">
      <c r="O1" s="45"/>
      <c r="P1" s="13"/>
      <c r="Q1" s="13"/>
      <c r="R1" s="46"/>
    </row>
    <row r="2" spans="1:240" ht="15.75" x14ac:dyDescent="0.25">
      <c r="O2" s="45"/>
      <c r="P2" s="13"/>
      <c r="Q2" s="13"/>
      <c r="R2" s="46"/>
    </row>
    <row r="3" spans="1:240" ht="15.75" x14ac:dyDescent="0.25">
      <c r="O3" s="45"/>
      <c r="P3" s="13"/>
      <c r="Q3" s="13"/>
      <c r="R3" s="46"/>
    </row>
    <row r="4" spans="1:240" ht="15.75" x14ac:dyDescent="0.25">
      <c r="O4" s="45"/>
      <c r="P4" s="13"/>
      <c r="Q4" s="13"/>
      <c r="R4" s="46"/>
    </row>
    <row r="5" spans="1:240" ht="15.75" x14ac:dyDescent="0.25">
      <c r="O5" s="45"/>
      <c r="P5" s="13"/>
      <c r="Q5" s="13"/>
      <c r="R5" s="46"/>
    </row>
    <row r="6" spans="1:240" x14ac:dyDescent="0.25">
      <c r="B6" s="46"/>
    </row>
    <row r="7" spans="1:240" ht="20.25" x14ac:dyDescent="0.25">
      <c r="A7" s="62" t="s">
        <v>95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47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</row>
    <row r="8" spans="1:240" ht="20.25" x14ac:dyDescent="0.25">
      <c r="B8" s="3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6"/>
      <c r="O8" s="6"/>
      <c r="P8" s="6"/>
      <c r="Q8" s="6"/>
      <c r="R8" s="48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</row>
    <row r="9" spans="1:240" s="1" customFormat="1" ht="25.5" customHeight="1" x14ac:dyDescent="0.3">
      <c r="B9" s="49"/>
      <c r="C9" s="50"/>
      <c r="D9" s="50"/>
      <c r="E9" s="50"/>
      <c r="F9" s="50"/>
      <c r="G9" s="50"/>
      <c r="N9" s="49"/>
      <c r="O9" s="49"/>
      <c r="P9" s="49"/>
      <c r="Q9" s="51"/>
      <c r="R9" s="51"/>
    </row>
    <row r="10" spans="1:240" s="1" customFormat="1" ht="26.25" customHeight="1" x14ac:dyDescent="0.3">
      <c r="B10" s="49"/>
      <c r="C10" s="52"/>
      <c r="D10" s="52"/>
      <c r="E10" s="52"/>
      <c r="F10" s="52"/>
      <c r="G10" s="52"/>
      <c r="N10" s="7"/>
      <c r="O10" s="7"/>
      <c r="P10" s="7"/>
      <c r="Q10" s="53"/>
      <c r="R10" s="54"/>
    </row>
    <row r="11" spans="1:240" s="1" customFormat="1" ht="26.25" customHeight="1" x14ac:dyDescent="0.3">
      <c r="A11" s="68" t="s">
        <v>0</v>
      </c>
      <c r="B11" s="69"/>
      <c r="C11" s="69"/>
      <c r="D11" s="63" t="s">
        <v>96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55"/>
      <c r="R11" s="54"/>
    </row>
    <row r="12" spans="1:240" s="1" customFormat="1" ht="48.75" customHeight="1" x14ac:dyDescent="0.3">
      <c r="A12" s="68" t="s">
        <v>13</v>
      </c>
      <c r="B12" s="69"/>
      <c r="C12" s="69"/>
      <c r="D12" s="64" t="s">
        <v>99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56"/>
      <c r="R12" s="54"/>
    </row>
    <row r="13" spans="1:240" s="1" customFormat="1" ht="30" customHeight="1" x14ac:dyDescent="0.3">
      <c r="A13" s="70" t="s">
        <v>23</v>
      </c>
      <c r="B13" s="69"/>
      <c r="C13" s="69"/>
      <c r="D13" s="19" t="s">
        <v>25</v>
      </c>
      <c r="E13" s="19"/>
      <c r="F13" s="19"/>
      <c r="G13" s="57"/>
      <c r="H13" s="23"/>
      <c r="I13" s="23"/>
      <c r="J13" s="23"/>
      <c r="K13" s="23"/>
      <c r="L13" s="23"/>
      <c r="M13" s="23"/>
      <c r="N13" s="58"/>
      <c r="O13" s="58"/>
      <c r="P13" s="58"/>
      <c r="Q13" s="56"/>
      <c r="R13" s="54"/>
    </row>
    <row r="14" spans="1:240" s="1" customFormat="1" ht="27" customHeight="1" x14ac:dyDescent="0.3">
      <c r="B14" s="35"/>
      <c r="C14" s="50"/>
      <c r="D14" s="50"/>
      <c r="E14" s="50"/>
      <c r="F14" s="50"/>
      <c r="G14" s="50"/>
      <c r="N14" s="49"/>
      <c r="O14" s="49"/>
      <c r="P14" s="49"/>
      <c r="Q14" s="49"/>
      <c r="R14" s="59"/>
    </row>
    <row r="15" spans="1:240" ht="20.25" x14ac:dyDescent="0.25">
      <c r="B15" s="2"/>
      <c r="C15" s="4"/>
      <c r="D15" s="4"/>
      <c r="E15" s="4"/>
      <c r="F15" s="4"/>
      <c r="G15" s="4"/>
      <c r="H15" s="3"/>
      <c r="I15" s="3"/>
      <c r="J15" s="3"/>
      <c r="K15" s="3"/>
      <c r="L15" s="3"/>
      <c r="M15" s="3"/>
      <c r="N15" s="3"/>
      <c r="O15" s="3"/>
      <c r="P15" s="3"/>
      <c r="Q15" s="3"/>
      <c r="R15" s="33"/>
    </row>
    <row r="16" spans="1:240" ht="17.25" customHeight="1" x14ac:dyDescent="0.25">
      <c r="A16" s="65" t="s">
        <v>1</v>
      </c>
      <c r="B16" s="67" t="s">
        <v>2</v>
      </c>
      <c r="C16" s="67"/>
      <c r="D16" s="67"/>
      <c r="E16" s="67"/>
      <c r="F16" s="67"/>
      <c r="G16" s="67"/>
      <c r="H16" s="67"/>
      <c r="I16" s="67"/>
      <c r="J16" s="67" t="s">
        <v>24</v>
      </c>
      <c r="K16" s="67" t="s">
        <v>14</v>
      </c>
      <c r="L16" s="67" t="s">
        <v>84</v>
      </c>
      <c r="M16" s="67" t="s">
        <v>93</v>
      </c>
      <c r="N16" s="65" t="s">
        <v>94</v>
      </c>
      <c r="O16" s="65" t="s">
        <v>86</v>
      </c>
      <c r="P16" s="65" t="s">
        <v>85</v>
      </c>
      <c r="Q16" s="65"/>
      <c r="R16" s="65"/>
    </row>
    <row r="17" spans="1:18" ht="48.6" customHeight="1" x14ac:dyDescent="0.25">
      <c r="A17" s="65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5"/>
      <c r="O17" s="65"/>
      <c r="P17" s="65"/>
      <c r="Q17" s="65"/>
      <c r="R17" s="65"/>
    </row>
    <row r="18" spans="1:18" ht="59.25" customHeight="1" x14ac:dyDescent="0.25">
      <c r="A18" s="65"/>
      <c r="B18" s="65" t="s">
        <v>12</v>
      </c>
      <c r="C18" s="77" t="s">
        <v>3</v>
      </c>
      <c r="D18" s="77"/>
      <c r="E18" s="77"/>
      <c r="F18" s="77"/>
      <c r="G18" s="77"/>
      <c r="H18" s="77" t="s">
        <v>9</v>
      </c>
      <c r="I18" s="77"/>
      <c r="J18" s="67"/>
      <c r="K18" s="67"/>
      <c r="L18" s="67"/>
      <c r="M18" s="67"/>
      <c r="N18" s="66"/>
      <c r="O18" s="65"/>
      <c r="P18" s="65" t="s">
        <v>18</v>
      </c>
      <c r="Q18" s="65" t="s">
        <v>19</v>
      </c>
      <c r="R18" s="65" t="s">
        <v>20</v>
      </c>
    </row>
    <row r="19" spans="1:18" ht="102" customHeight="1" x14ac:dyDescent="0.25">
      <c r="A19" s="65"/>
      <c r="B19" s="65"/>
      <c r="C19" s="39" t="s">
        <v>4</v>
      </c>
      <c r="D19" s="39" t="s">
        <v>5</v>
      </c>
      <c r="E19" s="39" t="s">
        <v>6</v>
      </c>
      <c r="F19" s="39" t="s">
        <v>7</v>
      </c>
      <c r="G19" s="39" t="s">
        <v>8</v>
      </c>
      <c r="H19" s="39" t="s">
        <v>10</v>
      </c>
      <c r="I19" s="39" t="s">
        <v>11</v>
      </c>
      <c r="J19" s="67"/>
      <c r="K19" s="67"/>
      <c r="L19" s="67"/>
      <c r="M19" s="67"/>
      <c r="N19" s="66"/>
      <c r="O19" s="65"/>
      <c r="P19" s="66"/>
      <c r="Q19" s="65"/>
      <c r="R19" s="66"/>
    </row>
    <row r="20" spans="1:18" ht="13.5" customHeight="1" x14ac:dyDescent="0.25">
      <c r="A20" s="34">
        <v>1</v>
      </c>
      <c r="B20" s="34">
        <v>2</v>
      </c>
      <c r="C20" s="34">
        <v>3</v>
      </c>
      <c r="D20" s="34">
        <v>4</v>
      </c>
      <c r="E20" s="34">
        <v>5</v>
      </c>
      <c r="F20" s="34">
        <v>6</v>
      </c>
      <c r="G20" s="34">
        <v>7</v>
      </c>
      <c r="H20" s="34">
        <v>8</v>
      </c>
      <c r="I20" s="34">
        <v>9</v>
      </c>
      <c r="J20" s="34">
        <v>10</v>
      </c>
      <c r="K20" s="34">
        <v>11</v>
      </c>
      <c r="L20" s="34">
        <v>12</v>
      </c>
      <c r="M20" s="34">
        <v>13</v>
      </c>
      <c r="N20" s="34">
        <v>14</v>
      </c>
      <c r="O20" s="34">
        <v>15</v>
      </c>
      <c r="P20" s="34">
        <v>16</v>
      </c>
      <c r="Q20" s="34">
        <v>17</v>
      </c>
      <c r="R20" s="34">
        <v>18</v>
      </c>
    </row>
    <row r="21" spans="1:18" ht="126.75" customHeight="1" x14ac:dyDescent="0.25">
      <c r="A21" s="34">
        <v>1</v>
      </c>
      <c r="B21" s="34">
        <v>182</v>
      </c>
      <c r="C21" s="34">
        <v>1</v>
      </c>
      <c r="D21" s="39" t="s">
        <v>31</v>
      </c>
      <c r="E21" s="39" t="s">
        <v>27</v>
      </c>
      <c r="F21" s="39" t="s">
        <v>28</v>
      </c>
      <c r="G21" s="39" t="s">
        <v>31</v>
      </c>
      <c r="H21" s="39" t="s">
        <v>33</v>
      </c>
      <c r="I21" s="34">
        <v>110</v>
      </c>
      <c r="J21" s="24" t="s">
        <v>29</v>
      </c>
      <c r="K21" s="34" t="s">
        <v>30</v>
      </c>
      <c r="L21" s="34">
        <v>3</v>
      </c>
      <c r="M21" s="26">
        <v>260000</v>
      </c>
      <c r="N21" s="26">
        <v>148984.25</v>
      </c>
      <c r="O21" s="26">
        <f>N21*12/9</f>
        <v>198645.66666666666</v>
      </c>
      <c r="P21" s="26">
        <v>230000</v>
      </c>
      <c r="Q21" s="26">
        <v>238510</v>
      </c>
      <c r="R21" s="26">
        <v>247334.87</v>
      </c>
    </row>
    <row r="22" spans="1:18" s="44" customFormat="1" ht="178.5" hidden="1" customHeight="1" x14ac:dyDescent="0.25">
      <c r="A22" s="40">
        <v>2</v>
      </c>
      <c r="B22" s="40">
        <v>182</v>
      </c>
      <c r="C22" s="40">
        <v>1</v>
      </c>
      <c r="D22" s="41" t="s">
        <v>31</v>
      </c>
      <c r="E22" s="41" t="s">
        <v>27</v>
      </c>
      <c r="F22" s="41" t="s">
        <v>32</v>
      </c>
      <c r="G22" s="41" t="s">
        <v>31</v>
      </c>
      <c r="H22" s="41" t="s">
        <v>33</v>
      </c>
      <c r="I22" s="40">
        <v>110</v>
      </c>
      <c r="J22" s="42" t="s">
        <v>34</v>
      </c>
      <c r="K22" s="40" t="s">
        <v>30</v>
      </c>
      <c r="L22" s="40">
        <v>3</v>
      </c>
      <c r="M22" s="43">
        <v>0</v>
      </c>
      <c r="N22" s="43">
        <v>0</v>
      </c>
      <c r="O22" s="43">
        <f t="shared" ref="O22:O36" si="0">N22*12/8</f>
        <v>0</v>
      </c>
      <c r="P22" s="26">
        <v>0</v>
      </c>
      <c r="Q22" s="26">
        <v>0</v>
      </c>
      <c r="R22" s="26">
        <v>0</v>
      </c>
    </row>
    <row r="23" spans="1:18" ht="78.75" customHeight="1" x14ac:dyDescent="0.25">
      <c r="A23" s="34">
        <v>3</v>
      </c>
      <c r="B23" s="34">
        <v>182</v>
      </c>
      <c r="C23" s="34">
        <v>1</v>
      </c>
      <c r="D23" s="39" t="s">
        <v>31</v>
      </c>
      <c r="E23" s="39" t="s">
        <v>27</v>
      </c>
      <c r="F23" s="39" t="s">
        <v>35</v>
      </c>
      <c r="G23" s="39" t="s">
        <v>31</v>
      </c>
      <c r="H23" s="39" t="s">
        <v>33</v>
      </c>
      <c r="I23" s="34">
        <v>110</v>
      </c>
      <c r="J23" s="24" t="s">
        <v>36</v>
      </c>
      <c r="K23" s="34" t="s">
        <v>30</v>
      </c>
      <c r="L23" s="34">
        <v>3</v>
      </c>
      <c r="M23" s="26" t="s">
        <v>103</v>
      </c>
      <c r="N23" s="26">
        <v>1049.71</v>
      </c>
      <c r="O23" s="26">
        <f>N23*12/9</f>
        <v>1399.6133333333335</v>
      </c>
      <c r="P23" s="26">
        <v>0</v>
      </c>
      <c r="Q23" s="26">
        <v>0</v>
      </c>
      <c r="R23" s="26">
        <v>0</v>
      </c>
    </row>
    <row r="24" spans="1:18" ht="118.5" customHeight="1" x14ac:dyDescent="0.25">
      <c r="A24" s="34">
        <v>4</v>
      </c>
      <c r="B24" s="34">
        <v>100</v>
      </c>
      <c r="C24" s="34">
        <v>1</v>
      </c>
      <c r="D24" s="39" t="s">
        <v>37</v>
      </c>
      <c r="E24" s="39" t="s">
        <v>27</v>
      </c>
      <c r="F24" s="39" t="s">
        <v>38</v>
      </c>
      <c r="G24" s="39" t="s">
        <v>31</v>
      </c>
      <c r="H24" s="39" t="s">
        <v>33</v>
      </c>
      <c r="I24" s="34">
        <v>110</v>
      </c>
      <c r="J24" s="25" t="s">
        <v>39</v>
      </c>
      <c r="K24" s="34" t="s">
        <v>40</v>
      </c>
      <c r="L24" s="34">
        <v>1.9300000000000001E-2</v>
      </c>
      <c r="M24" s="26">
        <v>155138.91</v>
      </c>
      <c r="N24" s="26">
        <v>146260.44</v>
      </c>
      <c r="O24" s="26">
        <f>N24*12/9</f>
        <v>195013.92</v>
      </c>
      <c r="P24" s="26">
        <v>186142.69</v>
      </c>
      <c r="Q24" s="26">
        <v>186142.69</v>
      </c>
      <c r="R24" s="26">
        <v>186142.69</v>
      </c>
    </row>
    <row r="25" spans="1:18" ht="158.25" customHeight="1" x14ac:dyDescent="0.25">
      <c r="A25" s="34">
        <v>5</v>
      </c>
      <c r="B25" s="34">
        <v>100</v>
      </c>
      <c r="C25" s="34">
        <v>1</v>
      </c>
      <c r="D25" s="39" t="s">
        <v>37</v>
      </c>
      <c r="E25" s="39" t="s">
        <v>27</v>
      </c>
      <c r="F25" s="39" t="s">
        <v>41</v>
      </c>
      <c r="G25" s="39" t="s">
        <v>31</v>
      </c>
      <c r="H25" s="39" t="s">
        <v>33</v>
      </c>
      <c r="I25" s="34">
        <v>110</v>
      </c>
      <c r="J25" s="25" t="s">
        <v>42</v>
      </c>
      <c r="K25" s="34" t="s">
        <v>40</v>
      </c>
      <c r="L25" s="34">
        <v>1.9300000000000001E-2</v>
      </c>
      <c r="M25" s="26">
        <v>3510.36</v>
      </c>
      <c r="N25" s="26">
        <v>2331.06</v>
      </c>
      <c r="O25" s="26">
        <f>N25*12/9</f>
        <v>3108.08</v>
      </c>
      <c r="P25" s="26">
        <v>2010.36</v>
      </c>
      <c r="Q25" s="26">
        <v>2010.36</v>
      </c>
      <c r="R25" s="26">
        <v>2010.36</v>
      </c>
    </row>
    <row r="26" spans="1:18" ht="126" customHeight="1" x14ac:dyDescent="0.25">
      <c r="A26" s="34">
        <v>6</v>
      </c>
      <c r="B26" s="34">
        <v>100</v>
      </c>
      <c r="C26" s="34">
        <v>1</v>
      </c>
      <c r="D26" s="39" t="s">
        <v>37</v>
      </c>
      <c r="E26" s="39" t="s">
        <v>27</v>
      </c>
      <c r="F26" s="39" t="s">
        <v>43</v>
      </c>
      <c r="G26" s="39" t="s">
        <v>31</v>
      </c>
      <c r="H26" s="39" t="s">
        <v>33</v>
      </c>
      <c r="I26" s="34">
        <v>110</v>
      </c>
      <c r="J26" s="25" t="s">
        <v>44</v>
      </c>
      <c r="K26" s="34" t="s">
        <v>40</v>
      </c>
      <c r="L26" s="34">
        <v>1.9300000000000001E-2</v>
      </c>
      <c r="M26" s="26">
        <v>353153.5</v>
      </c>
      <c r="N26" s="26">
        <v>306763.3</v>
      </c>
      <c r="O26" s="26">
        <f>N26*12/9</f>
        <v>409017.73333333328</v>
      </c>
      <c r="P26" s="26">
        <v>397096.95</v>
      </c>
      <c r="Q26" s="26">
        <v>397096.95</v>
      </c>
      <c r="R26" s="26">
        <v>397096.95</v>
      </c>
    </row>
    <row r="27" spans="1:18" ht="126" customHeight="1" x14ac:dyDescent="0.25">
      <c r="A27" s="34">
        <v>7</v>
      </c>
      <c r="B27" s="34">
        <v>100</v>
      </c>
      <c r="C27" s="34">
        <v>1</v>
      </c>
      <c r="D27" s="39" t="s">
        <v>37</v>
      </c>
      <c r="E27" s="39" t="s">
        <v>27</v>
      </c>
      <c r="F27" s="39" t="s">
        <v>45</v>
      </c>
      <c r="G27" s="39" t="s">
        <v>31</v>
      </c>
      <c r="H27" s="39" t="s">
        <v>33</v>
      </c>
      <c r="I27" s="34">
        <v>110</v>
      </c>
      <c r="J27" s="25" t="s">
        <v>46</v>
      </c>
      <c r="K27" s="34" t="s">
        <v>40</v>
      </c>
      <c r="L27" s="34">
        <v>1.9300000000000001E-2</v>
      </c>
      <c r="M27" s="26">
        <v>8693.4500000000007</v>
      </c>
      <c r="N27" s="26">
        <v>-20196.16</v>
      </c>
      <c r="O27" s="26">
        <f>N27*12/9</f>
        <v>-26928.213333333333</v>
      </c>
      <c r="P27" s="26">
        <v>0</v>
      </c>
      <c r="Q27" s="26">
        <v>0</v>
      </c>
      <c r="R27" s="26">
        <v>0</v>
      </c>
    </row>
    <row r="28" spans="1:18" ht="32.25" customHeight="1" x14ac:dyDescent="0.25">
      <c r="A28" s="34">
        <v>8</v>
      </c>
      <c r="B28" s="34">
        <v>182</v>
      </c>
      <c r="C28" s="34">
        <v>1</v>
      </c>
      <c r="D28" s="39" t="s">
        <v>47</v>
      </c>
      <c r="E28" s="39" t="s">
        <v>37</v>
      </c>
      <c r="F28" s="39" t="s">
        <v>28</v>
      </c>
      <c r="G28" s="39" t="s">
        <v>31</v>
      </c>
      <c r="H28" s="39" t="s">
        <v>33</v>
      </c>
      <c r="I28" s="34">
        <v>110</v>
      </c>
      <c r="J28" s="25" t="s">
        <v>48</v>
      </c>
      <c r="K28" s="34" t="s">
        <v>30</v>
      </c>
      <c r="L28" s="34">
        <v>50</v>
      </c>
      <c r="M28" s="26">
        <v>11000</v>
      </c>
      <c r="N28" s="26">
        <v>-240.55</v>
      </c>
      <c r="O28" s="26">
        <f>N28</f>
        <v>-240.55</v>
      </c>
      <c r="P28" s="26">
        <v>18800</v>
      </c>
      <c r="Q28" s="26">
        <v>15540</v>
      </c>
      <c r="R28" s="26">
        <v>16320</v>
      </c>
    </row>
    <row r="29" spans="1:18" ht="89.25" customHeight="1" x14ac:dyDescent="0.25">
      <c r="A29" s="34">
        <v>9</v>
      </c>
      <c r="B29" s="34">
        <v>182</v>
      </c>
      <c r="C29" s="34">
        <v>1</v>
      </c>
      <c r="D29" s="39" t="s">
        <v>49</v>
      </c>
      <c r="E29" s="39" t="s">
        <v>31</v>
      </c>
      <c r="F29" s="39" t="s">
        <v>35</v>
      </c>
      <c r="G29" s="39" t="s">
        <v>50</v>
      </c>
      <c r="H29" s="39" t="s">
        <v>33</v>
      </c>
      <c r="I29" s="34">
        <v>110</v>
      </c>
      <c r="J29" s="25" t="s">
        <v>51</v>
      </c>
      <c r="K29" s="34" t="s">
        <v>30</v>
      </c>
      <c r="L29" s="34">
        <v>100</v>
      </c>
      <c r="M29" s="26">
        <v>62000</v>
      </c>
      <c r="N29" s="26">
        <v>29379.61</v>
      </c>
      <c r="O29" s="26">
        <f>N29*12/9</f>
        <v>39172.813333333332</v>
      </c>
      <c r="P29" s="26">
        <v>45000</v>
      </c>
      <c r="Q29" s="26">
        <v>90000</v>
      </c>
      <c r="R29" s="26">
        <v>135000</v>
      </c>
    </row>
    <row r="30" spans="1:18" ht="66.75" customHeight="1" x14ac:dyDescent="0.25">
      <c r="A30" s="34">
        <v>10</v>
      </c>
      <c r="B30" s="34">
        <v>182</v>
      </c>
      <c r="C30" s="34">
        <v>1</v>
      </c>
      <c r="D30" s="39" t="s">
        <v>49</v>
      </c>
      <c r="E30" s="39" t="s">
        <v>49</v>
      </c>
      <c r="F30" s="39" t="s">
        <v>52</v>
      </c>
      <c r="G30" s="39" t="s">
        <v>50</v>
      </c>
      <c r="H30" s="39" t="s">
        <v>33</v>
      </c>
      <c r="I30" s="34">
        <v>110</v>
      </c>
      <c r="J30" s="25" t="s">
        <v>53</v>
      </c>
      <c r="K30" s="34" t="s">
        <v>30</v>
      </c>
      <c r="L30" s="34">
        <v>100</v>
      </c>
      <c r="M30" s="26">
        <v>170000</v>
      </c>
      <c r="N30" s="26">
        <v>160134.48000000001</v>
      </c>
      <c r="O30" s="26">
        <f>N30</f>
        <v>160134.48000000001</v>
      </c>
      <c r="P30" s="26">
        <v>120000</v>
      </c>
      <c r="Q30" s="26">
        <v>150000</v>
      </c>
      <c r="R30" s="26">
        <v>160000</v>
      </c>
    </row>
    <row r="31" spans="1:18" ht="65.25" customHeight="1" x14ac:dyDescent="0.25">
      <c r="A31" s="34">
        <v>11</v>
      </c>
      <c r="B31" s="34">
        <v>182</v>
      </c>
      <c r="C31" s="34">
        <v>1</v>
      </c>
      <c r="D31" s="39" t="s">
        <v>49</v>
      </c>
      <c r="E31" s="39" t="s">
        <v>49</v>
      </c>
      <c r="F31" s="39" t="s">
        <v>54</v>
      </c>
      <c r="G31" s="39" t="s">
        <v>50</v>
      </c>
      <c r="H31" s="39" t="s">
        <v>33</v>
      </c>
      <c r="I31" s="34">
        <v>110</v>
      </c>
      <c r="J31" s="25" t="s">
        <v>55</v>
      </c>
      <c r="K31" s="34" t="s">
        <v>30</v>
      </c>
      <c r="L31" s="34">
        <v>100</v>
      </c>
      <c r="M31" s="26">
        <v>1620000</v>
      </c>
      <c r="N31" s="26">
        <v>178844.73</v>
      </c>
      <c r="O31" s="26">
        <f>M31-N31</f>
        <v>1441155.27</v>
      </c>
      <c r="P31" s="26">
        <v>1836173</v>
      </c>
      <c r="Q31" s="26">
        <v>1906176</v>
      </c>
      <c r="R31" s="26">
        <v>1996179</v>
      </c>
    </row>
    <row r="32" spans="1:18" ht="133.5" customHeight="1" x14ac:dyDescent="0.25">
      <c r="A32" s="34">
        <v>12</v>
      </c>
      <c r="B32" s="34">
        <v>618</v>
      </c>
      <c r="C32" s="34">
        <v>1</v>
      </c>
      <c r="D32" s="39" t="s">
        <v>56</v>
      </c>
      <c r="E32" s="39" t="s">
        <v>57</v>
      </c>
      <c r="F32" s="39" t="s">
        <v>32</v>
      </c>
      <c r="G32" s="39" t="s">
        <v>31</v>
      </c>
      <c r="H32" s="39" t="s">
        <v>33</v>
      </c>
      <c r="I32" s="34">
        <v>110</v>
      </c>
      <c r="J32" s="25" t="s">
        <v>58</v>
      </c>
      <c r="K32" s="34" t="s">
        <v>96</v>
      </c>
      <c r="L32" s="34">
        <v>100</v>
      </c>
      <c r="M32" s="26">
        <v>10000</v>
      </c>
      <c r="N32" s="26">
        <v>8500</v>
      </c>
      <c r="O32" s="26">
        <f>M32-N32</f>
        <v>1500</v>
      </c>
      <c r="P32" s="26">
        <v>8800</v>
      </c>
      <c r="Q32" s="26">
        <v>8800</v>
      </c>
      <c r="R32" s="26">
        <v>8800</v>
      </c>
    </row>
    <row r="33" spans="1:18" ht="113.25" customHeight="1" x14ac:dyDescent="0.25">
      <c r="A33" s="34">
        <v>13</v>
      </c>
      <c r="B33" s="34">
        <v>618</v>
      </c>
      <c r="C33" s="34">
        <v>1</v>
      </c>
      <c r="D33" s="39" t="s">
        <v>59</v>
      </c>
      <c r="E33" s="39" t="s">
        <v>47</v>
      </c>
      <c r="F33" s="39" t="s">
        <v>60</v>
      </c>
      <c r="G33" s="39" t="s">
        <v>50</v>
      </c>
      <c r="H33" s="39" t="s">
        <v>33</v>
      </c>
      <c r="I33" s="34">
        <v>120</v>
      </c>
      <c r="J33" s="25" t="s">
        <v>61</v>
      </c>
      <c r="K33" s="34" t="s">
        <v>96</v>
      </c>
      <c r="L33" s="34">
        <v>100</v>
      </c>
      <c r="M33" s="26">
        <v>95000</v>
      </c>
      <c r="N33" s="26">
        <v>24495.86</v>
      </c>
      <c r="O33" s="26">
        <f>N33</f>
        <v>24495.86</v>
      </c>
      <c r="P33" s="26">
        <v>0</v>
      </c>
      <c r="Q33" s="26">
        <v>0</v>
      </c>
      <c r="R33" s="26">
        <v>0</v>
      </c>
    </row>
    <row r="34" spans="1:18" ht="141.75" hidden="1" customHeight="1" x14ac:dyDescent="0.25">
      <c r="A34" s="34">
        <v>14</v>
      </c>
      <c r="B34" s="34">
        <v>618</v>
      </c>
      <c r="C34" s="34">
        <v>1</v>
      </c>
      <c r="D34" s="39" t="s">
        <v>59</v>
      </c>
      <c r="E34" s="39" t="s">
        <v>62</v>
      </c>
      <c r="F34" s="39" t="s">
        <v>63</v>
      </c>
      <c r="G34" s="39" t="s">
        <v>50</v>
      </c>
      <c r="H34" s="39" t="s">
        <v>33</v>
      </c>
      <c r="I34" s="34">
        <v>120</v>
      </c>
      <c r="J34" s="25" t="s">
        <v>64</v>
      </c>
      <c r="K34" s="34" t="s">
        <v>96</v>
      </c>
      <c r="L34" s="34">
        <v>100</v>
      </c>
      <c r="M34" s="26">
        <v>0</v>
      </c>
      <c r="N34" s="26">
        <v>0</v>
      </c>
      <c r="O34" s="26">
        <f t="shared" si="0"/>
        <v>0</v>
      </c>
      <c r="P34" s="26">
        <v>0</v>
      </c>
      <c r="Q34" s="26">
        <v>0</v>
      </c>
      <c r="R34" s="26">
        <v>0</v>
      </c>
    </row>
    <row r="35" spans="1:18" ht="112.5" customHeight="1" x14ac:dyDescent="0.25">
      <c r="A35" s="34">
        <v>15</v>
      </c>
      <c r="B35" s="34">
        <v>618</v>
      </c>
      <c r="C35" s="34">
        <v>1</v>
      </c>
      <c r="D35" s="39" t="s">
        <v>65</v>
      </c>
      <c r="E35" s="39" t="s">
        <v>31</v>
      </c>
      <c r="F35" s="39" t="s">
        <v>66</v>
      </c>
      <c r="G35" s="39" t="s">
        <v>50</v>
      </c>
      <c r="H35" s="39" t="s">
        <v>33</v>
      </c>
      <c r="I35" s="34">
        <v>130</v>
      </c>
      <c r="J35" s="25" t="s">
        <v>67</v>
      </c>
      <c r="K35" s="34" t="s">
        <v>96</v>
      </c>
      <c r="L35" s="34">
        <v>100</v>
      </c>
      <c r="M35" s="26">
        <v>42600</v>
      </c>
      <c r="N35" s="26">
        <v>16730.560000000001</v>
      </c>
      <c r="O35" s="26">
        <f>N35*12/9</f>
        <v>22307.413333333338</v>
      </c>
      <c r="P35" s="26">
        <v>26000</v>
      </c>
      <c r="Q35" s="26">
        <v>26000</v>
      </c>
      <c r="R35" s="26">
        <v>26000</v>
      </c>
    </row>
    <row r="36" spans="1:18" ht="112.5" hidden="1" customHeight="1" x14ac:dyDescent="0.25">
      <c r="A36" s="34">
        <v>16</v>
      </c>
      <c r="B36" s="34">
        <v>618</v>
      </c>
      <c r="C36" s="34">
        <v>1</v>
      </c>
      <c r="D36" s="39" t="s">
        <v>68</v>
      </c>
      <c r="E36" s="39" t="s">
        <v>49</v>
      </c>
      <c r="F36" s="39" t="s">
        <v>60</v>
      </c>
      <c r="G36" s="39" t="s">
        <v>50</v>
      </c>
      <c r="H36" s="39" t="s">
        <v>33</v>
      </c>
      <c r="I36" s="34">
        <v>430</v>
      </c>
      <c r="J36" s="25" t="s">
        <v>69</v>
      </c>
      <c r="K36" s="34" t="s">
        <v>96</v>
      </c>
      <c r="L36" s="34">
        <v>100</v>
      </c>
      <c r="M36" s="26">
        <v>0</v>
      </c>
      <c r="N36" s="26">
        <v>0</v>
      </c>
      <c r="O36" s="26">
        <f t="shared" si="0"/>
        <v>0</v>
      </c>
      <c r="P36" s="26">
        <v>0</v>
      </c>
      <c r="Q36" s="26">
        <v>0</v>
      </c>
      <c r="R36" s="26">
        <v>0</v>
      </c>
    </row>
    <row r="37" spans="1:18" ht="115.5" hidden="1" customHeight="1" x14ac:dyDescent="0.25">
      <c r="A37" s="34">
        <v>17</v>
      </c>
      <c r="B37" s="34">
        <v>618</v>
      </c>
      <c r="C37" s="34">
        <v>1</v>
      </c>
      <c r="D37" s="39" t="s">
        <v>70</v>
      </c>
      <c r="E37" s="39" t="s">
        <v>31</v>
      </c>
      <c r="F37" s="39" t="s">
        <v>71</v>
      </c>
      <c r="G37" s="39" t="s">
        <v>50</v>
      </c>
      <c r="H37" s="39" t="s">
        <v>33</v>
      </c>
      <c r="I37" s="34">
        <v>180</v>
      </c>
      <c r="J37" s="25" t="s">
        <v>72</v>
      </c>
      <c r="K37" s="34" t="s">
        <v>96</v>
      </c>
      <c r="L37" s="34">
        <v>100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</row>
    <row r="38" spans="1:18" ht="115.5" customHeight="1" x14ac:dyDescent="0.25">
      <c r="A38" s="34">
        <v>18</v>
      </c>
      <c r="B38" s="34">
        <v>618</v>
      </c>
      <c r="C38" s="34">
        <v>2</v>
      </c>
      <c r="D38" s="39" t="s">
        <v>27</v>
      </c>
      <c r="E38" s="39" t="s">
        <v>31</v>
      </c>
      <c r="F38" s="39" t="s">
        <v>73</v>
      </c>
      <c r="G38" s="39" t="s">
        <v>50</v>
      </c>
      <c r="H38" s="39" t="s">
        <v>33</v>
      </c>
      <c r="I38" s="34">
        <v>151</v>
      </c>
      <c r="J38" s="25" t="s">
        <v>74</v>
      </c>
      <c r="K38" s="34" t="s">
        <v>96</v>
      </c>
      <c r="L38" s="34">
        <v>100</v>
      </c>
      <c r="M38" s="26">
        <v>3708692.26</v>
      </c>
      <c r="N38" s="26">
        <v>2831014.18</v>
      </c>
      <c r="O38" s="26">
        <f>M38-N38</f>
        <v>877678.07999999961</v>
      </c>
      <c r="P38" s="26">
        <v>3708692.26</v>
      </c>
      <c r="Q38" s="26">
        <v>3708692.26</v>
      </c>
      <c r="R38" s="26">
        <v>3708692.26</v>
      </c>
    </row>
    <row r="39" spans="1:18" ht="115.5" customHeight="1" x14ac:dyDescent="0.25">
      <c r="A39" s="34">
        <v>19</v>
      </c>
      <c r="B39" s="34">
        <v>618</v>
      </c>
      <c r="C39" s="34">
        <v>2</v>
      </c>
      <c r="D39" s="39" t="s">
        <v>27</v>
      </c>
      <c r="E39" s="39" t="s">
        <v>31</v>
      </c>
      <c r="F39" s="39" t="s">
        <v>75</v>
      </c>
      <c r="G39" s="39" t="s">
        <v>50</v>
      </c>
      <c r="H39" s="39" t="s">
        <v>33</v>
      </c>
      <c r="I39" s="34">
        <v>151</v>
      </c>
      <c r="J39" s="25" t="s">
        <v>76</v>
      </c>
      <c r="K39" s="34" t="s">
        <v>96</v>
      </c>
      <c r="L39" s="34">
        <v>100</v>
      </c>
      <c r="M39" s="26">
        <v>366138</v>
      </c>
      <c r="N39" s="26">
        <v>352638</v>
      </c>
      <c r="O39" s="26">
        <f t="shared" ref="O39:O40" si="1">M39-N39</f>
        <v>13500</v>
      </c>
      <c r="P39" s="26">
        <v>0</v>
      </c>
      <c r="Q39" s="26">
        <v>0</v>
      </c>
      <c r="R39" s="26">
        <v>0</v>
      </c>
    </row>
    <row r="40" spans="1:18" ht="115.5" customHeight="1" x14ac:dyDescent="0.25">
      <c r="A40" s="34">
        <v>20</v>
      </c>
      <c r="B40" s="34">
        <v>618</v>
      </c>
      <c r="C40" s="34">
        <v>2</v>
      </c>
      <c r="D40" s="39" t="s">
        <v>27</v>
      </c>
      <c r="E40" s="39" t="s">
        <v>37</v>
      </c>
      <c r="F40" s="39" t="s">
        <v>77</v>
      </c>
      <c r="G40" s="39" t="s">
        <v>50</v>
      </c>
      <c r="H40" s="39" t="s">
        <v>33</v>
      </c>
      <c r="I40" s="34">
        <v>151</v>
      </c>
      <c r="J40" s="25" t="s">
        <v>78</v>
      </c>
      <c r="K40" s="34" t="s">
        <v>96</v>
      </c>
      <c r="L40" s="34">
        <v>100</v>
      </c>
      <c r="M40" s="26">
        <v>104693</v>
      </c>
      <c r="N40" s="26">
        <v>104693</v>
      </c>
      <c r="O40" s="26">
        <f t="shared" si="1"/>
        <v>0</v>
      </c>
      <c r="P40" s="26">
        <v>0</v>
      </c>
      <c r="Q40" s="26">
        <v>0</v>
      </c>
      <c r="R40" s="26">
        <v>0</v>
      </c>
    </row>
    <row r="41" spans="1:18" ht="22.5" customHeight="1" x14ac:dyDescent="0.25">
      <c r="A41" s="75" t="s">
        <v>26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21"/>
      <c r="M41" s="22">
        <f t="shared" ref="M41:R41" si="2">SUM(M21:M40)</f>
        <v>6970619.4799999995</v>
      </c>
      <c r="N41" s="22">
        <f t="shared" si="2"/>
        <v>4291382.4700000007</v>
      </c>
      <c r="O41" s="22">
        <f t="shared" si="2"/>
        <v>3359960.1666666665</v>
      </c>
      <c r="P41" s="22">
        <f>SUM(P21:P40)</f>
        <v>6578715.2599999998</v>
      </c>
      <c r="Q41" s="22">
        <f t="shared" si="2"/>
        <v>6728968.2599999998</v>
      </c>
      <c r="R41" s="22">
        <f t="shared" si="2"/>
        <v>6883576.1299999999</v>
      </c>
    </row>
    <row r="42" spans="1:18" s="15" customFormat="1" ht="21.75" customHeight="1" x14ac:dyDescent="0.25">
      <c r="A42" s="31" t="s">
        <v>97</v>
      </c>
      <c r="B42" s="29"/>
      <c r="C42" s="30"/>
      <c r="D42" s="30"/>
      <c r="E42" s="30"/>
      <c r="F42" s="30"/>
      <c r="G42" s="30"/>
      <c r="H42" s="30"/>
      <c r="I42" s="5"/>
      <c r="J42" s="5"/>
      <c r="K42" s="5"/>
      <c r="L42" s="5"/>
      <c r="M42" s="5"/>
    </row>
    <row r="43" spans="1:18" ht="47.25" customHeight="1" x14ac:dyDescent="0.25">
      <c r="A43" s="76" t="s">
        <v>98</v>
      </c>
      <c r="B43" s="69"/>
      <c r="C43" s="8"/>
      <c r="D43" s="11"/>
      <c r="E43" s="13"/>
      <c r="F43" s="73" t="s">
        <v>100</v>
      </c>
      <c r="G43" s="73"/>
      <c r="H43" s="73"/>
      <c r="I43" s="13"/>
      <c r="J43" s="13"/>
      <c r="K43" s="16"/>
      <c r="L43" s="16"/>
      <c r="M43" s="16"/>
      <c r="N43" s="16"/>
      <c r="O43" s="16"/>
      <c r="P43" s="16"/>
      <c r="Q43" s="16"/>
    </row>
    <row r="44" spans="1:18" ht="18.75" customHeight="1" x14ac:dyDescent="0.25">
      <c r="A44" s="20"/>
      <c r="B44" s="12"/>
      <c r="C44" s="71" t="s">
        <v>15</v>
      </c>
      <c r="D44" s="71"/>
      <c r="E44" s="13"/>
      <c r="F44" s="74" t="s">
        <v>16</v>
      </c>
      <c r="G44" s="74"/>
      <c r="H44" s="74"/>
      <c r="I44" s="13"/>
      <c r="J44" s="13"/>
      <c r="K44" s="16"/>
      <c r="N44" s="16"/>
      <c r="O44" s="16"/>
      <c r="P44" s="16"/>
      <c r="Q44" s="16"/>
    </row>
    <row r="45" spans="1:18" ht="15.75" x14ac:dyDescent="0.25">
      <c r="A45" s="32"/>
      <c r="B45" s="10"/>
      <c r="C45" s="9"/>
      <c r="D45" s="12"/>
      <c r="E45" s="13"/>
      <c r="F45" s="74"/>
      <c r="G45" s="74"/>
      <c r="H45" s="13"/>
      <c r="I45" s="13"/>
      <c r="J45" s="13"/>
      <c r="K45" s="16"/>
    </row>
    <row r="46" spans="1:18" ht="26.25" customHeight="1" x14ac:dyDescent="0.25">
      <c r="A46" s="32" t="s">
        <v>21</v>
      </c>
      <c r="B46" s="10"/>
      <c r="C46" s="8"/>
      <c r="D46" s="11"/>
      <c r="E46" s="13"/>
      <c r="F46" s="73" t="s">
        <v>101</v>
      </c>
      <c r="G46" s="73"/>
      <c r="H46" s="73"/>
      <c r="I46" s="13"/>
      <c r="J46" s="37" t="s">
        <v>102</v>
      </c>
      <c r="K46" s="16"/>
      <c r="M46" s="38"/>
    </row>
    <row r="47" spans="1:18" ht="18.75" customHeight="1" x14ac:dyDescent="0.25">
      <c r="A47" s="14"/>
      <c r="B47" s="12"/>
      <c r="C47" s="71" t="s">
        <v>15</v>
      </c>
      <c r="D47" s="71"/>
      <c r="E47" s="13"/>
      <c r="F47" s="72" t="s">
        <v>16</v>
      </c>
      <c r="G47" s="72"/>
      <c r="H47" s="72"/>
      <c r="I47" s="13"/>
      <c r="J47" s="36" t="s">
        <v>17</v>
      </c>
      <c r="K47" s="16"/>
    </row>
    <row r="48" spans="1:18" ht="15.75" x14ac:dyDescent="0.25">
      <c r="A48" s="14"/>
      <c r="B48" s="14"/>
      <c r="C48" s="13"/>
      <c r="D48" s="13"/>
      <c r="E48" s="13"/>
      <c r="F48" s="13"/>
      <c r="G48" s="13"/>
      <c r="H48" s="13"/>
      <c r="I48" s="13"/>
      <c r="J48" s="13"/>
      <c r="K48" s="16"/>
    </row>
    <row r="49" spans="1:11" ht="15.75" x14ac:dyDescent="0.25">
      <c r="A49" s="61" t="s">
        <v>22</v>
      </c>
      <c r="B49" s="14"/>
      <c r="C49" s="13"/>
      <c r="D49" s="13"/>
      <c r="E49" s="13"/>
      <c r="F49" s="13"/>
      <c r="G49" s="13"/>
      <c r="H49" s="13"/>
      <c r="I49" s="13"/>
      <c r="J49" s="13"/>
      <c r="K49" s="16"/>
    </row>
    <row r="50" spans="1:11" ht="15.75" x14ac:dyDescent="0.25">
      <c r="A50" s="61"/>
      <c r="B50" s="28" t="s">
        <v>92</v>
      </c>
      <c r="C50" s="28"/>
      <c r="D50" s="13"/>
      <c r="E50" s="13"/>
      <c r="F50" s="13"/>
      <c r="G50" s="13"/>
      <c r="H50" s="13"/>
      <c r="I50" s="13"/>
      <c r="J50" s="13"/>
      <c r="K50" s="16"/>
    </row>
    <row r="51" spans="1:11" ht="15.75" x14ac:dyDescent="0.25">
      <c r="A51" s="32"/>
      <c r="B51" s="14"/>
      <c r="C51" s="13"/>
      <c r="D51" s="13"/>
      <c r="E51" s="13"/>
      <c r="F51" s="13"/>
      <c r="G51" s="13"/>
      <c r="H51" s="13"/>
      <c r="I51" s="13"/>
      <c r="J51" s="13"/>
      <c r="K51" s="16"/>
    </row>
    <row r="52" spans="1:11" ht="18.75" x14ac:dyDescent="0.3">
      <c r="A52" s="27" t="s">
        <v>79</v>
      </c>
      <c r="B52" s="27"/>
      <c r="C52" s="60"/>
    </row>
    <row r="53" spans="1:11" x14ac:dyDescent="0.25">
      <c r="A53" s="17" t="s">
        <v>80</v>
      </c>
    </row>
    <row r="54" spans="1:11" x14ac:dyDescent="0.25">
      <c r="A54" s="17" t="s">
        <v>81</v>
      </c>
    </row>
    <row r="55" spans="1:11" x14ac:dyDescent="0.25">
      <c r="A55" s="17" t="s">
        <v>82</v>
      </c>
    </row>
    <row r="56" spans="1:11" x14ac:dyDescent="0.25">
      <c r="A56" s="17" t="s">
        <v>83</v>
      </c>
    </row>
    <row r="57" spans="1:11" x14ac:dyDescent="0.25">
      <c r="A57" s="17" t="s">
        <v>87</v>
      </c>
    </row>
    <row r="58" spans="1:11" x14ac:dyDescent="0.25">
      <c r="A58" s="17" t="s">
        <v>89</v>
      </c>
    </row>
    <row r="59" spans="1:11" x14ac:dyDescent="0.25">
      <c r="A59" s="17" t="s">
        <v>90</v>
      </c>
    </row>
    <row r="60" spans="1:11" x14ac:dyDescent="0.25">
      <c r="A60" s="17" t="s">
        <v>88</v>
      </c>
    </row>
    <row r="61" spans="1:11" x14ac:dyDescent="0.25">
      <c r="A61" s="17" t="s">
        <v>91</v>
      </c>
    </row>
  </sheetData>
  <mergeCells count="31">
    <mergeCell ref="R18:R19"/>
    <mergeCell ref="P18:P19"/>
    <mergeCell ref="C47:D47"/>
    <mergeCell ref="F47:H47"/>
    <mergeCell ref="F43:H43"/>
    <mergeCell ref="C44:D44"/>
    <mergeCell ref="F44:H44"/>
    <mergeCell ref="F45:G45"/>
    <mergeCell ref="F46:H46"/>
    <mergeCell ref="A41:K41"/>
    <mergeCell ref="A43:B43"/>
    <mergeCell ref="B18:B19"/>
    <mergeCell ref="C18:G18"/>
    <mergeCell ref="H18:I18"/>
    <mergeCell ref="J16:J19"/>
    <mergeCell ref="A49:A50"/>
    <mergeCell ref="A7:Q7"/>
    <mergeCell ref="D11:P11"/>
    <mergeCell ref="D12:P12"/>
    <mergeCell ref="N16:N19"/>
    <mergeCell ref="O16:O19"/>
    <mergeCell ref="Q18:Q19"/>
    <mergeCell ref="M16:M19"/>
    <mergeCell ref="A16:A19"/>
    <mergeCell ref="B16:I17"/>
    <mergeCell ref="P16:R17"/>
    <mergeCell ref="K16:K19"/>
    <mergeCell ref="L16:L19"/>
    <mergeCell ref="A11:C11"/>
    <mergeCell ref="A12:C12"/>
    <mergeCell ref="A13:C13"/>
  </mergeCells>
  <phoneticPr fontId="8" type="noConversion"/>
  <pageMargins left="0.23622047244094491" right="0.23622047244094491" top="0.55118110236220474" bottom="0.35433070866141736" header="0.31496062992125984" footer="0.31496062992125984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Омская область</vt:lpstr>
      <vt:lpstr>'Омская область'!Область_печати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2016-10-05T10:40:50Z</cp:lastPrinted>
  <dcterms:created xsi:type="dcterms:W3CDTF">2006-09-16T00:00:00Z</dcterms:created>
  <dcterms:modified xsi:type="dcterms:W3CDTF">2016-11-13T16:47:09Z</dcterms:modified>
</cp:coreProperties>
</file>