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е о бюджете № 11  от  27.04.2023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1'!$A$12:$Q$70</definedName>
    <definedName name="_xlnm.Print_Area" localSheetId="0">'приложение 1'!$A$1:$L$70</definedName>
  </definedNames>
  <calcPr calcId="152511"/>
</workbook>
</file>

<file path=xl/calcChain.xml><?xml version="1.0" encoding="utf-8"?>
<calcChain xmlns="http://schemas.openxmlformats.org/spreadsheetml/2006/main">
  <c r="J13" i="3" l="1"/>
  <c r="J70" i="3" s="1"/>
  <c r="L68" i="3" l="1"/>
  <c r="K68" i="3"/>
  <c r="J68" i="3"/>
  <c r="L66" i="3"/>
  <c r="K66" i="3"/>
  <c r="J66" i="3"/>
  <c r="L65" i="3" l="1"/>
  <c r="J65" i="3"/>
  <c r="K65" i="3"/>
  <c r="L55" i="3"/>
  <c r="L54" i="3" s="1"/>
  <c r="K55" i="3"/>
  <c r="K54" i="3" s="1"/>
  <c r="J55" i="3"/>
  <c r="J54" i="3" s="1"/>
  <c r="K29" i="3" l="1"/>
  <c r="L29" i="3"/>
  <c r="K30" i="3"/>
  <c r="L30" i="3"/>
  <c r="J30" i="3"/>
  <c r="J29" i="3"/>
  <c r="L63" i="3" l="1"/>
  <c r="K63" i="3"/>
  <c r="J63" i="3"/>
  <c r="L60" i="3"/>
  <c r="K60" i="3"/>
  <c r="K59" i="3" s="1"/>
  <c r="J60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K36" i="3"/>
  <c r="J36" i="3"/>
  <c r="L33" i="3"/>
  <c r="K33" i="3"/>
  <c r="J33" i="3"/>
  <c r="L27" i="3"/>
  <c r="K27" i="3"/>
  <c r="J27" i="3"/>
  <c r="L25" i="3"/>
  <c r="K25" i="3"/>
  <c r="J25" i="3"/>
  <c r="L23" i="3"/>
  <c r="K23" i="3"/>
  <c r="J23" i="3"/>
  <c r="L21" i="3"/>
  <c r="K21" i="3"/>
  <c r="J21" i="3"/>
  <c r="L15" i="3"/>
  <c r="L14" i="3" s="1"/>
  <c r="K15" i="3"/>
  <c r="K14" i="3" s="1"/>
  <c r="J15" i="3"/>
  <c r="J35" i="3" l="1"/>
  <c r="J32" i="3" s="1"/>
  <c r="J14" i="3"/>
  <c r="J20" i="3"/>
  <c r="J19" i="3" s="1"/>
  <c r="K40" i="3"/>
  <c r="L44" i="3"/>
  <c r="J62" i="3"/>
  <c r="L40" i="3"/>
  <c r="J48" i="3"/>
  <c r="J59" i="3"/>
  <c r="K62" i="3"/>
  <c r="K58" i="3" s="1"/>
  <c r="J44" i="3"/>
  <c r="K48" i="3"/>
  <c r="L62" i="3"/>
  <c r="J40" i="3"/>
  <c r="K44" i="3"/>
  <c r="L48" i="3"/>
  <c r="L59" i="3"/>
  <c r="K20" i="3"/>
  <c r="L20" i="3"/>
  <c r="K35" i="3"/>
  <c r="L35" i="3"/>
  <c r="J58" i="3" l="1"/>
  <c r="J57" i="3" s="1"/>
  <c r="L58" i="3"/>
  <c r="L32" i="3"/>
  <c r="L47" i="3"/>
  <c r="K47" i="3"/>
  <c r="J47" i="3"/>
  <c r="K57" i="3"/>
  <c r="K19" i="3"/>
  <c r="K43" i="3"/>
  <c r="J43" i="3"/>
  <c r="L43" i="3"/>
  <c r="L19" i="3"/>
  <c r="K32" i="3"/>
  <c r="K13" i="3" l="1"/>
  <c r="K70" i="3" s="1"/>
  <c r="L13" i="3"/>
  <c r="L57" i="3"/>
  <c r="L70" i="3" l="1"/>
</calcChain>
</file>

<file path=xl/sharedStrings.xml><?xml version="1.0" encoding="utf-8"?>
<sst xmlns="http://schemas.openxmlformats.org/spreadsheetml/2006/main" count="535" uniqueCount="127">
  <si>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</si>
  <si>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</si>
  <si>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</si>
  <si>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</si>
  <si>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</si>
  <si>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</si>
  <si>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</si>
  <si>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</si>
  <si>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</si>
  <si>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</si>
  <si>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</si>
  <si>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</si>
  <si>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</si>
  <si>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</si>
  <si>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</si>
  <si>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</si>
  <si>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</si>
  <si>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</si>
  <si>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</si>
  <si>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</si>
  <si>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</si>
  <si>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</si>
  <si>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</si>
  <si>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</si>
  <si>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</si>
  <si>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</si>
  <si>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</si>
  <si>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</si>
  <si>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</si>
  <si>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</si>
  <si>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</si>
  <si>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</si>
  <si>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</si>
  <si>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</si>
  <si>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</si>
  <si>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</si>
  <si>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</si>
  <si>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</si>
  <si>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</si>
  <si>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</si>
  <si>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</si>
  <si>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</si>
  <si>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</si>
  <si>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</si>
  <si>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</si>
  <si>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</si>
  <si>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</si>
  <si>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</si>
  <si>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</si>
  <si>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</si>
  <si>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</si>
  <si>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</si>
  <si>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</si>
  <si>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</si>
  <si>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</si>
  <si>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</si>
  <si>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</si>
  <si>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</si>
  <si>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</si>
  <si>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</si>
  <si>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</si>
  <si>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</si>
  <si>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</si>
  <si>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</si>
  <si>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</si>
  <si>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</si>
  <si>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</si>
  <si>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</si>
  <si>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</si>
  <si>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</si>
  <si>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</si>
  <si>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</si>
  <si>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</si>
  <si>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</si>
  <si>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</si>
  <si>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</si>
  <si>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</si>
  <si>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</si>
  <si>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</si>
  <si>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</si>
  <si>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</si>
  <si>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</si>
  <si>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</si>
  <si>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</si>
  <si>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</si>
  <si>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</si>
  <si>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2023 год</t>
  </si>
  <si>
    <t>2024 год</t>
  </si>
  <si>
    <t>Приложение №1 к решению Совета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</si>
  <si>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</si>
  <si>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</si>
  <si>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</si>
  <si>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</si>
  <si>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</si>
  <si>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</si>
  <si>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</si>
  <si>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</si>
  <si>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</si>
  <si>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</si>
  <si>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</si>
  <si>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</si>
  <si>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</si>
  <si>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</si>
  <si>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</si>
  <si>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Прогноз поступлений доходов в бюджет Покровского сельского поселения на 2023 год и на плановый период 2024 и 2025 годов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</si>
  <si>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</si>
  <si>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</si>
  <si>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</si>
  <si>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</si>
  <si>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</si>
  <si>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</si>
  <si>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</si>
  <si>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</si>
  <si>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</si>
  <si>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</si>
  <si>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</si>
  <si>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</si>
  <si>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</si>
  <si>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999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</si>
  <si>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</si>
  <si>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</si>
  <si>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"Приложение №1 к решению Совета</t>
  </si>
  <si>
    <t>от 29.12.2022 № 44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</si>
  <si>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</si>
  <si>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</si>
  <si>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Доходы от компенсации затрат государства</t>
  </si>
  <si>
    <t>от    27.04.2023   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</si>
</sst>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20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3"/>
  <sheetViews>
    <sheetView tabSelected="1" view="pageBreakPreview" topLeftCell="A64" zoomScale="70" zoomScaleNormal="75" zoomScaleSheetLayoutView="70" workbookViewId="0">
      <selection activeCell="K4" sqref="K4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7" bestFit="1" customWidth="1"/>
    <col min="14" max="14" width="25.140625" style="89" customWidth="1"/>
    <col min="15" max="15" width="23.42578125" style="89" customWidth="1"/>
    <col min="16" max="16" width="26.28515625" style="89" bestFit="1" customWidth="1"/>
    <col min="17" max="17" width="15.42578125" style="89" bestFit="1" customWidth="1"/>
    <col min="18" max="18" width="25.140625" style="89" customWidth="1"/>
    <col min="19" max="19" width="23.42578125" style="89" customWidth="1"/>
    <col min="20" max="20" width="26.28515625" style="89" bestFit="1" customWidth="1"/>
    <col min="21" max="16384" width="9.140625" style="4"/>
  </cols>
  <sheetData>
    <row r="1" spans="1:20" ht="18.75" x14ac:dyDescent="0.2">
      <c r="K1" s="119" t="s">
        <v>88</v>
      </c>
      <c r="L1" s="119"/>
    </row>
    <row r="2" spans="1:20" ht="20.25" x14ac:dyDescent="0.2">
      <c r="I2" s="54"/>
      <c r="J2" s="54"/>
      <c r="K2" s="119" t="s">
        <v>91</v>
      </c>
      <c r="L2" s="119"/>
      <c r="M2" s="66"/>
    </row>
    <row r="3" spans="1:20" ht="20.25" x14ac:dyDescent="0.2">
      <c r="I3" s="55"/>
      <c r="J3" s="55"/>
      <c r="K3" s="119" t="s">
        <v>126</v>
      </c>
      <c r="L3" s="119"/>
      <c r="M3" s="66"/>
    </row>
    <row r="4" spans="1:20" ht="20.25" x14ac:dyDescent="0.2">
      <c r="I4" s="55"/>
      <c r="J4" s="55"/>
      <c r="M4" s="66"/>
    </row>
    <row r="5" spans="1:20" ht="20.25" x14ac:dyDescent="0.2">
      <c r="I5" s="55"/>
      <c r="J5" s="55"/>
      <c r="M5" s="66"/>
    </row>
    <row r="6" spans="1:20" ht="20.25" x14ac:dyDescent="0.2">
      <c r="I6" s="55"/>
      <c r="J6" s="55"/>
      <c r="K6" s="119" t="s">
        <v>121</v>
      </c>
      <c r="L6" s="119"/>
      <c r="M6" s="66"/>
    </row>
    <row r="7" spans="1:20" ht="20.25" x14ac:dyDescent="0.2">
      <c r="I7" s="55"/>
      <c r="J7" s="55"/>
      <c r="K7" s="119" t="s">
        <v>91</v>
      </c>
      <c r="L7" s="119"/>
      <c r="M7" s="66"/>
    </row>
    <row r="8" spans="1:20" ht="18.75" x14ac:dyDescent="0.2">
      <c r="I8" s="56"/>
      <c r="J8" s="56"/>
      <c r="K8" s="119" t="s">
        <v>122</v>
      </c>
      <c r="L8" s="119"/>
    </row>
    <row r="9" spans="1:20" ht="39" customHeight="1" x14ac:dyDescent="0.2">
      <c r="A9" s="115" t="s">
        <v>104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68"/>
    </row>
    <row r="10" spans="1:20" x14ac:dyDescent="0.2">
      <c r="I10" s="13"/>
    </row>
    <row r="11" spans="1:20" ht="18.75" customHeight="1" x14ac:dyDescent="0.2">
      <c r="A11" s="116" t="s">
        <v>44</v>
      </c>
      <c r="B11" s="116"/>
      <c r="C11" s="116"/>
      <c r="D11" s="116"/>
      <c r="E11" s="116"/>
      <c r="F11" s="116"/>
      <c r="G11" s="116"/>
      <c r="H11" s="116"/>
      <c r="I11" s="117" t="s">
        <v>61</v>
      </c>
      <c r="J11" s="118" t="s">
        <v>60</v>
      </c>
      <c r="K11" s="118"/>
      <c r="L11" s="118"/>
      <c r="M11" s="63"/>
    </row>
    <row r="12" spans="1:20" ht="183.75" customHeight="1" x14ac:dyDescent="0.2">
      <c r="A12" s="40" t="s">
        <v>43</v>
      </c>
      <c r="B12" s="40" t="s">
        <v>45</v>
      </c>
      <c r="C12" s="40" t="s">
        <v>46</v>
      </c>
      <c r="D12" s="40" t="s">
        <v>47</v>
      </c>
      <c r="E12" s="40" t="s">
        <v>48</v>
      </c>
      <c r="F12" s="40" t="s">
        <v>49</v>
      </c>
      <c r="G12" s="40" t="s">
        <v>58</v>
      </c>
      <c r="H12" s="40" t="s">
        <v>59</v>
      </c>
      <c r="I12" s="117"/>
      <c r="J12" s="86" t="s">
        <v>86</v>
      </c>
      <c r="K12" s="86" t="s">
        <v>87</v>
      </c>
      <c r="L12" s="86" t="s">
        <v>103</v>
      </c>
      <c r="M12" s="63"/>
    </row>
    <row r="13" spans="1:20" s="19" customFormat="1" ht="18.75" x14ac:dyDescent="0.2">
      <c r="A13" s="41" t="s">
        <v>6</v>
      </c>
      <c r="B13" s="41" t="s">
        <v>7</v>
      </c>
      <c r="C13" s="41" t="s">
        <v>2</v>
      </c>
      <c r="D13" s="41" t="s">
        <v>2</v>
      </c>
      <c r="E13" s="41" t="s">
        <v>4</v>
      </c>
      <c r="F13" s="41" t="s">
        <v>2</v>
      </c>
      <c r="G13" s="41" t="s">
        <v>3</v>
      </c>
      <c r="H13" s="41" t="s">
        <v>4</v>
      </c>
      <c r="I13" s="42" t="s">
        <v>32</v>
      </c>
      <c r="J13" s="39">
        <f>J14+J19+J29+J32+J40+J43+J47+J54+J51</f>
        <v>4728124.8099999996</v>
      </c>
      <c r="K13" s="39">
        <f>K14+K19+K29+K32+K40+K43+K47+K54</f>
        <v>3277140</v>
      </c>
      <c r="L13" s="39">
        <f>L14+L19+L29+L32+L40+L43+L47+L54</f>
        <v>3326980</v>
      </c>
      <c r="M13" s="69"/>
      <c r="N13" s="90"/>
      <c r="O13" s="90"/>
      <c r="P13" s="90"/>
      <c r="Q13" s="91"/>
      <c r="R13" s="90"/>
      <c r="S13" s="90"/>
      <c r="T13" s="90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3">
        <f t="shared" ref="J14:L14" si="0">J15</f>
        <v>408000</v>
      </c>
      <c r="K14" s="43">
        <f t="shared" si="0"/>
        <v>424740</v>
      </c>
      <c r="L14" s="43">
        <f t="shared" si="0"/>
        <v>443010</v>
      </c>
      <c r="M14" s="69"/>
      <c r="N14" s="92"/>
      <c r="O14" s="92"/>
      <c r="P14" s="92"/>
      <c r="Q14" s="93"/>
      <c r="R14" s="90"/>
      <c r="S14" s="90"/>
      <c r="T14" s="90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83</v>
      </c>
      <c r="J15" s="43">
        <f>J16+J17+J18</f>
        <v>408000</v>
      </c>
      <c r="K15" s="43">
        <f t="shared" ref="K15:L15" si="1">K16+K17+K18</f>
        <v>424740</v>
      </c>
      <c r="L15" s="43">
        <f t="shared" si="1"/>
        <v>443010</v>
      </c>
      <c r="M15" s="69"/>
      <c r="N15" s="92"/>
      <c r="O15" s="92"/>
      <c r="P15" s="92"/>
      <c r="Q15" s="94"/>
      <c r="R15" s="90"/>
      <c r="S15" s="90"/>
      <c r="T15" s="90"/>
    </row>
    <row r="16" spans="1:20" s="6" customFormat="1" ht="79.5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35" t="s">
        <v>34</v>
      </c>
      <c r="J16" s="45">
        <v>398580</v>
      </c>
      <c r="K16" s="45">
        <v>414930</v>
      </c>
      <c r="L16" s="45">
        <v>432780</v>
      </c>
      <c r="M16" s="65"/>
      <c r="N16" s="95"/>
      <c r="O16" s="95"/>
      <c r="P16" s="95"/>
      <c r="Q16" s="96"/>
      <c r="R16" s="90"/>
      <c r="S16" s="90"/>
      <c r="T16" s="90"/>
    </row>
    <row r="17" spans="1:20" s="6" customFormat="1" ht="131.25" x14ac:dyDescent="0.3">
      <c r="A17" s="1" t="s">
        <v>4</v>
      </c>
      <c r="B17" s="1" t="s">
        <v>18</v>
      </c>
      <c r="C17" s="1" t="s">
        <v>1</v>
      </c>
      <c r="D17" s="1" t="s">
        <v>0</v>
      </c>
      <c r="E17" s="1" t="s">
        <v>11</v>
      </c>
      <c r="F17" s="1" t="s">
        <v>1</v>
      </c>
      <c r="G17" s="1" t="s">
        <v>3</v>
      </c>
      <c r="H17" s="1" t="s">
        <v>9</v>
      </c>
      <c r="I17" s="35" t="s">
        <v>93</v>
      </c>
      <c r="J17" s="45">
        <v>90</v>
      </c>
      <c r="K17" s="45">
        <v>90</v>
      </c>
      <c r="L17" s="45">
        <v>90</v>
      </c>
      <c r="M17" s="65"/>
      <c r="N17" s="95"/>
      <c r="O17" s="95"/>
      <c r="P17" s="95"/>
      <c r="Q17" s="96"/>
      <c r="R17" s="90"/>
      <c r="S17" s="90"/>
      <c r="T17" s="90"/>
    </row>
    <row r="18" spans="1:20" s="6" customFormat="1" ht="61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35" t="s">
        <v>35</v>
      </c>
      <c r="J18" s="45">
        <v>9330</v>
      </c>
      <c r="K18" s="45">
        <v>9720</v>
      </c>
      <c r="L18" s="45">
        <v>10140</v>
      </c>
      <c r="M18" s="65"/>
      <c r="N18" s="95"/>
      <c r="O18" s="95"/>
      <c r="P18" s="95"/>
      <c r="Q18" s="96"/>
      <c r="R18" s="90"/>
      <c r="S18" s="90"/>
      <c r="T18" s="90"/>
    </row>
    <row r="19" spans="1:20" s="6" customFormat="1" ht="43.5" customHeight="1" x14ac:dyDescent="0.2">
      <c r="A19" s="25" t="s">
        <v>6</v>
      </c>
      <c r="B19" s="25" t="s">
        <v>7</v>
      </c>
      <c r="C19" s="25" t="s">
        <v>14</v>
      </c>
      <c r="D19" s="25" t="s">
        <v>2</v>
      </c>
      <c r="E19" s="25" t="s">
        <v>4</v>
      </c>
      <c r="F19" s="25" t="s">
        <v>2</v>
      </c>
      <c r="G19" s="25" t="s">
        <v>3</v>
      </c>
      <c r="H19" s="25" t="s">
        <v>4</v>
      </c>
      <c r="I19" s="26" t="s">
        <v>50</v>
      </c>
      <c r="J19" s="44">
        <f t="shared" ref="J19:L19" si="2">J20</f>
        <v>754540</v>
      </c>
      <c r="K19" s="44">
        <f t="shared" si="2"/>
        <v>812300</v>
      </c>
      <c r="L19" s="44">
        <f t="shared" si="2"/>
        <v>842870</v>
      </c>
      <c r="M19" s="64"/>
      <c r="N19" s="97"/>
      <c r="O19" s="97"/>
      <c r="P19" s="97"/>
      <c r="Q19" s="96"/>
      <c r="R19" s="90"/>
      <c r="S19" s="90"/>
      <c r="T19" s="90"/>
    </row>
    <row r="20" spans="1:20" s="6" customFormat="1" ht="37.5" x14ac:dyDescent="0.2">
      <c r="A20" s="25" t="s">
        <v>6</v>
      </c>
      <c r="B20" s="25" t="s">
        <v>7</v>
      </c>
      <c r="C20" s="25" t="s">
        <v>14</v>
      </c>
      <c r="D20" s="25" t="s">
        <v>0</v>
      </c>
      <c r="E20" s="25" t="s">
        <v>4</v>
      </c>
      <c r="F20" s="25" t="s">
        <v>1</v>
      </c>
      <c r="G20" s="25" t="s">
        <v>3</v>
      </c>
      <c r="H20" s="25" t="s">
        <v>9</v>
      </c>
      <c r="I20" s="26" t="s">
        <v>51</v>
      </c>
      <c r="J20" s="44">
        <f t="shared" ref="J20:L20" si="3">J21+J23+J25+J27</f>
        <v>754540</v>
      </c>
      <c r="K20" s="44">
        <f t="shared" si="3"/>
        <v>812300</v>
      </c>
      <c r="L20" s="44">
        <f t="shared" si="3"/>
        <v>842870</v>
      </c>
      <c r="M20" s="64"/>
      <c r="N20" s="97"/>
      <c r="O20" s="97"/>
      <c r="P20" s="97"/>
      <c r="Q20" s="96"/>
      <c r="R20" s="90"/>
      <c r="S20" s="90"/>
      <c r="T20" s="90"/>
    </row>
    <row r="21" spans="1:20" s="6" customFormat="1" ht="86.2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52</v>
      </c>
      <c r="F21" s="2" t="s">
        <v>1</v>
      </c>
      <c r="G21" s="2" t="s">
        <v>3</v>
      </c>
      <c r="H21" s="2" t="s">
        <v>9</v>
      </c>
      <c r="I21" s="27" t="s">
        <v>53</v>
      </c>
      <c r="J21" s="45">
        <f t="shared" ref="J21:L21" si="4">J22</f>
        <v>357390</v>
      </c>
      <c r="K21" s="45">
        <f t="shared" si="4"/>
        <v>387530</v>
      </c>
      <c r="L21" s="45">
        <f t="shared" si="4"/>
        <v>403110</v>
      </c>
      <c r="M21" s="62"/>
      <c r="N21" s="62"/>
      <c r="O21" s="62"/>
      <c r="P21" s="62"/>
      <c r="Q21" s="96"/>
      <c r="R21" s="90"/>
      <c r="S21" s="90"/>
      <c r="T21" s="90"/>
    </row>
    <row r="22" spans="1:20" s="6" customFormat="1" ht="117.7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69</v>
      </c>
      <c r="F22" s="2" t="s">
        <v>1</v>
      </c>
      <c r="G22" s="2" t="s">
        <v>3</v>
      </c>
      <c r="H22" s="2" t="s">
        <v>9</v>
      </c>
      <c r="I22" s="27" t="s">
        <v>70</v>
      </c>
      <c r="J22" s="113">
        <v>357390</v>
      </c>
      <c r="K22" s="113">
        <v>387530</v>
      </c>
      <c r="L22" s="113">
        <v>403110</v>
      </c>
      <c r="M22" s="62"/>
      <c r="N22" s="62"/>
      <c r="O22" s="62"/>
      <c r="P22" s="62"/>
      <c r="Q22" s="96"/>
      <c r="R22" s="90"/>
      <c r="S22" s="90"/>
      <c r="T22" s="90"/>
    </row>
    <row r="23" spans="1:20" s="6" customFormat="1" ht="94.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54</v>
      </c>
      <c r="F23" s="2" t="s">
        <v>1</v>
      </c>
      <c r="G23" s="2" t="s">
        <v>3</v>
      </c>
      <c r="H23" s="2" t="s">
        <v>9</v>
      </c>
      <c r="I23" s="27" t="s">
        <v>55</v>
      </c>
      <c r="J23" s="45">
        <f t="shared" ref="J23:L23" si="5">J24</f>
        <v>2480</v>
      </c>
      <c r="K23" s="45">
        <f t="shared" si="5"/>
        <v>2650</v>
      </c>
      <c r="L23" s="45">
        <f t="shared" si="5"/>
        <v>2680</v>
      </c>
      <c r="M23" s="62"/>
      <c r="N23" s="62"/>
      <c r="O23" s="62"/>
      <c r="P23" s="62"/>
      <c r="Q23" s="96"/>
      <c r="R23" s="90"/>
      <c r="S23" s="90"/>
      <c r="T23" s="90"/>
    </row>
    <row r="24" spans="1:20" s="6" customFormat="1" ht="131.25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71</v>
      </c>
      <c r="F24" s="2" t="s">
        <v>1</v>
      </c>
      <c r="G24" s="2" t="s">
        <v>3</v>
      </c>
      <c r="H24" s="2" t="s">
        <v>9</v>
      </c>
      <c r="I24" s="27" t="s">
        <v>72</v>
      </c>
      <c r="J24" s="113">
        <v>2480</v>
      </c>
      <c r="K24" s="113">
        <v>2650</v>
      </c>
      <c r="L24" s="113">
        <v>2680</v>
      </c>
      <c r="M24" s="62"/>
      <c r="N24" s="62"/>
      <c r="O24" s="62"/>
      <c r="P24" s="62"/>
      <c r="Q24" s="96"/>
      <c r="R24" s="90"/>
      <c r="S24" s="90"/>
      <c r="T24" s="90"/>
    </row>
    <row r="25" spans="1:20" s="6" customFormat="1" ht="83.2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56</v>
      </c>
      <c r="F25" s="2" t="s">
        <v>1</v>
      </c>
      <c r="G25" s="2" t="s">
        <v>3</v>
      </c>
      <c r="H25" s="2" t="s">
        <v>9</v>
      </c>
      <c r="I25" s="27" t="s">
        <v>57</v>
      </c>
      <c r="J25" s="45">
        <f t="shared" ref="J25:L25" si="6">J26</f>
        <v>441800</v>
      </c>
      <c r="K25" s="45">
        <f t="shared" si="6"/>
        <v>472870</v>
      </c>
      <c r="L25" s="45">
        <f t="shared" si="6"/>
        <v>486720</v>
      </c>
      <c r="M25" s="62"/>
      <c r="N25" s="62"/>
      <c r="O25" s="62"/>
      <c r="P25" s="62"/>
      <c r="Q25" s="96"/>
      <c r="R25" s="90"/>
      <c r="S25" s="90"/>
      <c r="T25" s="90"/>
    </row>
    <row r="26" spans="1:20" s="6" customFormat="1" ht="112.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73</v>
      </c>
      <c r="F26" s="2" t="s">
        <v>1</v>
      </c>
      <c r="G26" s="2" t="s">
        <v>3</v>
      </c>
      <c r="H26" s="2" t="s">
        <v>9</v>
      </c>
      <c r="I26" s="27" t="s">
        <v>74</v>
      </c>
      <c r="J26" s="113">
        <v>441800</v>
      </c>
      <c r="K26" s="113">
        <v>472870</v>
      </c>
      <c r="L26" s="113">
        <v>486720</v>
      </c>
      <c r="M26" s="62"/>
      <c r="N26" s="62"/>
      <c r="O26" s="62"/>
      <c r="P26" s="62"/>
      <c r="Q26" s="96"/>
      <c r="R26" s="90"/>
      <c r="S26" s="90"/>
      <c r="T26" s="90"/>
    </row>
    <row r="27" spans="1:20" s="6" customFormat="1" ht="83.2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68</v>
      </c>
      <c r="F27" s="2" t="s">
        <v>1</v>
      </c>
      <c r="G27" s="2" t="s">
        <v>3</v>
      </c>
      <c r="H27" s="2" t="s">
        <v>9</v>
      </c>
      <c r="I27" s="27" t="s">
        <v>67</v>
      </c>
      <c r="J27" s="45">
        <f t="shared" ref="J27:L27" si="7">J28</f>
        <v>-47130</v>
      </c>
      <c r="K27" s="45">
        <f t="shared" si="7"/>
        <v>-50750</v>
      </c>
      <c r="L27" s="45">
        <f t="shared" si="7"/>
        <v>-49640</v>
      </c>
      <c r="M27" s="62"/>
      <c r="N27" s="62"/>
      <c r="O27" s="62"/>
      <c r="P27" s="62"/>
      <c r="Q27" s="96"/>
      <c r="R27" s="90"/>
      <c r="S27" s="90"/>
      <c r="T27" s="90"/>
    </row>
    <row r="28" spans="1:20" s="6" customFormat="1" ht="117.7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75</v>
      </c>
      <c r="F28" s="2" t="s">
        <v>1</v>
      </c>
      <c r="G28" s="2" t="s">
        <v>3</v>
      </c>
      <c r="H28" s="2" t="s">
        <v>9</v>
      </c>
      <c r="I28" s="27" t="s">
        <v>76</v>
      </c>
      <c r="J28" s="114">
        <v>-47130</v>
      </c>
      <c r="K28" s="114">
        <v>-50750</v>
      </c>
      <c r="L28" s="114">
        <v>-49640</v>
      </c>
      <c r="M28" s="62"/>
      <c r="N28" s="62"/>
      <c r="O28" s="62"/>
      <c r="P28" s="62"/>
      <c r="Q28" s="96"/>
      <c r="R28" s="90"/>
      <c r="S28" s="90"/>
      <c r="T28" s="90"/>
    </row>
    <row r="29" spans="1:20" s="6" customFormat="1" ht="18.75" x14ac:dyDescent="0.2">
      <c r="A29" s="23" t="s">
        <v>4</v>
      </c>
      <c r="B29" s="23" t="s">
        <v>7</v>
      </c>
      <c r="C29" s="23" t="s">
        <v>5</v>
      </c>
      <c r="D29" s="23" t="s">
        <v>2</v>
      </c>
      <c r="E29" s="23" t="s">
        <v>4</v>
      </c>
      <c r="F29" s="23" t="s">
        <v>2</v>
      </c>
      <c r="G29" s="23" t="s">
        <v>3</v>
      </c>
      <c r="H29" s="23" t="s">
        <v>4</v>
      </c>
      <c r="I29" s="76" t="s">
        <v>101</v>
      </c>
      <c r="J29" s="43">
        <f>J31</f>
        <v>28000</v>
      </c>
      <c r="K29" s="43">
        <f t="shared" ref="K29:L29" si="8">K31</f>
        <v>29000</v>
      </c>
      <c r="L29" s="43">
        <f t="shared" si="8"/>
        <v>30000</v>
      </c>
      <c r="M29" s="62"/>
      <c r="N29" s="92"/>
      <c r="O29" s="92"/>
      <c r="P29" s="92"/>
      <c r="Q29" s="96"/>
      <c r="R29" s="90"/>
      <c r="S29" s="90"/>
      <c r="T29" s="90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14</v>
      </c>
      <c r="E30" s="23" t="s">
        <v>4</v>
      </c>
      <c r="F30" s="23" t="s">
        <v>1</v>
      </c>
      <c r="G30" s="23" t="s">
        <v>3</v>
      </c>
      <c r="H30" s="23" t="s">
        <v>9</v>
      </c>
      <c r="I30" s="77" t="s">
        <v>102</v>
      </c>
      <c r="J30" s="43">
        <f>J31</f>
        <v>28000</v>
      </c>
      <c r="K30" s="43">
        <f t="shared" ref="K30:L30" si="9">K31</f>
        <v>29000</v>
      </c>
      <c r="L30" s="43">
        <f t="shared" si="9"/>
        <v>30000</v>
      </c>
      <c r="M30" s="62"/>
      <c r="N30" s="92"/>
      <c r="O30" s="92"/>
      <c r="P30" s="92"/>
      <c r="Q30" s="96"/>
      <c r="R30" s="90"/>
      <c r="S30" s="90"/>
      <c r="T30" s="90"/>
    </row>
    <row r="31" spans="1:20" s="6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35" t="s">
        <v>102</v>
      </c>
      <c r="J31" s="45">
        <v>28000</v>
      </c>
      <c r="K31" s="45">
        <v>29000</v>
      </c>
      <c r="L31" s="45">
        <v>30000</v>
      </c>
      <c r="M31" s="62"/>
      <c r="N31" s="98"/>
      <c r="O31" s="98"/>
      <c r="P31" s="98"/>
      <c r="Q31" s="96"/>
      <c r="R31" s="90"/>
      <c r="S31" s="90"/>
      <c r="T31" s="90"/>
    </row>
    <row r="32" spans="1:20" s="19" customFormat="1" ht="18.75" x14ac:dyDescent="0.2">
      <c r="A32" s="23" t="s">
        <v>4</v>
      </c>
      <c r="B32" s="23" t="s">
        <v>18</v>
      </c>
      <c r="C32" s="23" t="s">
        <v>16</v>
      </c>
      <c r="D32" s="23" t="s">
        <v>2</v>
      </c>
      <c r="E32" s="23" t="s">
        <v>4</v>
      </c>
      <c r="F32" s="23" t="s">
        <v>2</v>
      </c>
      <c r="G32" s="23" t="s">
        <v>3</v>
      </c>
      <c r="H32" s="23" t="s">
        <v>4</v>
      </c>
      <c r="I32" s="76" t="s">
        <v>84</v>
      </c>
      <c r="J32" s="43">
        <f t="shared" ref="J32:L32" si="10">J33+J35</f>
        <v>1509000</v>
      </c>
      <c r="K32" s="43">
        <f t="shared" si="10"/>
        <v>1509000</v>
      </c>
      <c r="L32" s="43">
        <f t="shared" si="10"/>
        <v>1509000</v>
      </c>
      <c r="M32" s="69"/>
      <c r="N32" s="92"/>
      <c r="O32" s="92"/>
      <c r="P32" s="92"/>
      <c r="Q32" s="93"/>
      <c r="R32" s="90"/>
      <c r="S32" s="90"/>
      <c r="T32" s="90"/>
    </row>
    <row r="33" spans="1:20" s="5" customFormat="1" ht="18.75" x14ac:dyDescent="0.2">
      <c r="A33" s="23" t="s">
        <v>4</v>
      </c>
      <c r="B33" s="23" t="s">
        <v>18</v>
      </c>
      <c r="C33" s="23" t="s">
        <v>16</v>
      </c>
      <c r="D33" s="23" t="s">
        <v>1</v>
      </c>
      <c r="E33" s="23" t="s">
        <v>4</v>
      </c>
      <c r="F33" s="23" t="s">
        <v>2</v>
      </c>
      <c r="G33" s="23" t="s">
        <v>3</v>
      </c>
      <c r="H33" s="23" t="s">
        <v>9</v>
      </c>
      <c r="I33" s="77" t="s">
        <v>26</v>
      </c>
      <c r="J33" s="43">
        <f t="shared" ref="J33:L33" si="11">J34</f>
        <v>60000</v>
      </c>
      <c r="K33" s="43">
        <f t="shared" si="11"/>
        <v>60000</v>
      </c>
      <c r="L33" s="43">
        <f t="shared" si="11"/>
        <v>60000</v>
      </c>
      <c r="M33" s="69"/>
      <c r="N33" s="92"/>
      <c r="O33" s="92"/>
      <c r="P33" s="92"/>
      <c r="Q33" s="94"/>
      <c r="R33" s="90"/>
      <c r="S33" s="90"/>
      <c r="T33" s="90"/>
    </row>
    <row r="34" spans="1:20" s="6" customFormat="1" ht="57.75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35" t="s">
        <v>36</v>
      </c>
      <c r="J34" s="45">
        <v>60000</v>
      </c>
      <c r="K34" s="45">
        <v>60000</v>
      </c>
      <c r="L34" s="45">
        <v>60000</v>
      </c>
      <c r="M34" s="70"/>
      <c r="N34" s="98"/>
      <c r="O34" s="98"/>
      <c r="P34" s="98"/>
      <c r="Q34" s="96"/>
      <c r="R34" s="90"/>
      <c r="S34" s="90"/>
      <c r="T34" s="90"/>
    </row>
    <row r="35" spans="1:20" s="5" customFormat="1" ht="21.75" customHeight="1" x14ac:dyDescent="0.2">
      <c r="A35" s="23" t="s">
        <v>4</v>
      </c>
      <c r="B35" s="23" t="s">
        <v>18</v>
      </c>
      <c r="C35" s="23" t="s">
        <v>16</v>
      </c>
      <c r="D35" s="23" t="s">
        <v>16</v>
      </c>
      <c r="E35" s="23" t="s">
        <v>4</v>
      </c>
      <c r="F35" s="23" t="s">
        <v>2</v>
      </c>
      <c r="G35" s="23" t="s">
        <v>3</v>
      </c>
      <c r="H35" s="23" t="s">
        <v>9</v>
      </c>
      <c r="I35" s="76" t="s">
        <v>27</v>
      </c>
      <c r="J35" s="43">
        <f t="shared" ref="J35:L35" si="12">J36+J38</f>
        <v>1449000</v>
      </c>
      <c r="K35" s="43">
        <f t="shared" si="12"/>
        <v>1449000</v>
      </c>
      <c r="L35" s="43">
        <f t="shared" si="12"/>
        <v>1449000</v>
      </c>
      <c r="M35" s="69"/>
      <c r="N35" s="92"/>
      <c r="O35" s="92"/>
      <c r="P35" s="92"/>
      <c r="Q35" s="94"/>
      <c r="R35" s="90"/>
      <c r="S35" s="90"/>
      <c r="T35" s="90"/>
    </row>
    <row r="36" spans="1:20" s="6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35" t="s">
        <v>37</v>
      </c>
      <c r="J36" s="88">
        <f t="shared" ref="J36:L36" si="13">J37</f>
        <v>542000</v>
      </c>
      <c r="K36" s="86">
        <f t="shared" si="13"/>
        <v>542000</v>
      </c>
      <c r="L36" s="86">
        <f t="shared" si="13"/>
        <v>542000</v>
      </c>
      <c r="M36" s="63"/>
      <c r="N36" s="99"/>
      <c r="O36" s="99"/>
      <c r="P36" s="99"/>
      <c r="Q36" s="96"/>
      <c r="R36" s="90"/>
      <c r="S36" s="90"/>
      <c r="T36" s="90"/>
    </row>
    <row r="37" spans="1:20" s="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38</v>
      </c>
      <c r="F37" s="1" t="s">
        <v>25</v>
      </c>
      <c r="G37" s="1" t="s">
        <v>3</v>
      </c>
      <c r="H37" s="1" t="s">
        <v>9</v>
      </c>
      <c r="I37" s="35" t="s">
        <v>39</v>
      </c>
      <c r="J37" s="45">
        <v>542000</v>
      </c>
      <c r="K37" s="45">
        <v>542000</v>
      </c>
      <c r="L37" s="45">
        <v>542000</v>
      </c>
      <c r="M37" s="70"/>
      <c r="N37" s="98"/>
      <c r="O37" s="98"/>
      <c r="P37" s="98"/>
      <c r="Q37" s="100"/>
      <c r="R37" s="90"/>
      <c r="S37" s="90"/>
      <c r="T37" s="90"/>
    </row>
    <row r="38" spans="1:20" s="6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35" t="s">
        <v>40</v>
      </c>
      <c r="J38" s="88">
        <f t="shared" ref="J38:L38" si="14">J39</f>
        <v>907000</v>
      </c>
      <c r="K38" s="86">
        <f t="shared" si="14"/>
        <v>907000</v>
      </c>
      <c r="L38" s="86">
        <f t="shared" si="14"/>
        <v>907000</v>
      </c>
      <c r="M38" s="63"/>
      <c r="N38" s="99"/>
      <c r="O38" s="99"/>
      <c r="P38" s="99"/>
      <c r="Q38" s="96"/>
      <c r="R38" s="90"/>
      <c r="S38" s="90"/>
      <c r="T38" s="90"/>
    </row>
    <row r="39" spans="1:20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41</v>
      </c>
      <c r="F39" s="1" t="s">
        <v>25</v>
      </c>
      <c r="G39" s="1" t="s">
        <v>3</v>
      </c>
      <c r="H39" s="1" t="s">
        <v>9</v>
      </c>
      <c r="I39" s="35" t="s">
        <v>42</v>
      </c>
      <c r="J39" s="45">
        <v>907000</v>
      </c>
      <c r="K39" s="45">
        <v>907000</v>
      </c>
      <c r="L39" s="45">
        <v>907000</v>
      </c>
      <c r="M39" s="70"/>
      <c r="N39" s="98"/>
      <c r="O39" s="98"/>
      <c r="P39" s="98"/>
      <c r="Q39" s="100"/>
      <c r="R39" s="90"/>
      <c r="S39" s="90"/>
      <c r="T39" s="90"/>
    </row>
    <row r="40" spans="1:20" s="19" customFormat="1" ht="22.5" customHeight="1" x14ac:dyDescent="0.2">
      <c r="A40" s="23" t="s">
        <v>6</v>
      </c>
      <c r="B40" s="23" t="s">
        <v>7</v>
      </c>
      <c r="C40" s="23" t="s">
        <v>19</v>
      </c>
      <c r="D40" s="23" t="s">
        <v>2</v>
      </c>
      <c r="E40" s="23" t="s">
        <v>4</v>
      </c>
      <c r="F40" s="23" t="s">
        <v>2</v>
      </c>
      <c r="G40" s="23" t="s">
        <v>3</v>
      </c>
      <c r="H40" s="23" t="s">
        <v>4</v>
      </c>
      <c r="I40" s="76" t="s">
        <v>28</v>
      </c>
      <c r="J40" s="43">
        <f t="shared" ref="J40:L41" si="15">J41</f>
        <v>2000</v>
      </c>
      <c r="K40" s="43">
        <f t="shared" si="15"/>
        <v>2000</v>
      </c>
      <c r="L40" s="43">
        <f t="shared" si="15"/>
        <v>2000</v>
      </c>
      <c r="M40" s="69"/>
      <c r="N40" s="92"/>
      <c r="O40" s="92"/>
      <c r="P40" s="92"/>
      <c r="Q40" s="93"/>
      <c r="R40" s="90"/>
      <c r="S40" s="90"/>
      <c r="T40" s="90"/>
    </row>
    <row r="41" spans="1:20" s="5" customFormat="1" ht="59.25" customHeight="1" x14ac:dyDescent="0.3">
      <c r="A41" s="1" t="s">
        <v>6</v>
      </c>
      <c r="B41" s="1" t="s">
        <v>7</v>
      </c>
      <c r="C41" s="1" t="s">
        <v>19</v>
      </c>
      <c r="D41" s="1" t="s">
        <v>17</v>
      </c>
      <c r="E41" s="1" t="s">
        <v>4</v>
      </c>
      <c r="F41" s="1" t="s">
        <v>1</v>
      </c>
      <c r="G41" s="1" t="s">
        <v>3</v>
      </c>
      <c r="H41" s="1" t="s">
        <v>9</v>
      </c>
      <c r="I41" s="35" t="s">
        <v>29</v>
      </c>
      <c r="J41" s="88">
        <f t="shared" si="15"/>
        <v>2000</v>
      </c>
      <c r="K41" s="86">
        <f t="shared" si="15"/>
        <v>2000</v>
      </c>
      <c r="L41" s="86">
        <f t="shared" si="15"/>
        <v>2000</v>
      </c>
      <c r="M41" s="63"/>
      <c r="N41" s="99"/>
      <c r="O41" s="99"/>
      <c r="P41" s="99"/>
      <c r="Q41" s="94"/>
      <c r="R41" s="90"/>
      <c r="S41" s="90"/>
      <c r="T41" s="90"/>
    </row>
    <row r="42" spans="1:20" s="36" customFormat="1" ht="78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35" t="s">
        <v>77</v>
      </c>
      <c r="J42" s="46">
        <v>2000</v>
      </c>
      <c r="K42" s="46">
        <v>2000</v>
      </c>
      <c r="L42" s="46">
        <v>2000</v>
      </c>
      <c r="M42" s="63"/>
      <c r="N42" s="63"/>
      <c r="O42" s="63"/>
      <c r="P42" s="63"/>
      <c r="Q42" s="101"/>
      <c r="R42" s="90"/>
      <c r="S42" s="90"/>
      <c r="T42" s="90"/>
    </row>
    <row r="43" spans="1:20" s="19" customFormat="1" ht="56.25" x14ac:dyDescent="0.2">
      <c r="A43" s="23" t="s">
        <v>6</v>
      </c>
      <c r="B43" s="23" t="s">
        <v>7</v>
      </c>
      <c r="C43" s="23" t="s">
        <v>20</v>
      </c>
      <c r="D43" s="23" t="s">
        <v>2</v>
      </c>
      <c r="E43" s="23" t="s">
        <v>4</v>
      </c>
      <c r="F43" s="23" t="s">
        <v>2</v>
      </c>
      <c r="G43" s="23" t="s">
        <v>3</v>
      </c>
      <c r="H43" s="23" t="s">
        <v>4</v>
      </c>
      <c r="I43" s="76" t="s">
        <v>21</v>
      </c>
      <c r="J43" s="43">
        <f>J44</f>
        <v>447300</v>
      </c>
      <c r="K43" s="43">
        <f t="shared" ref="K43:L44" si="16">K44</f>
        <v>447300</v>
      </c>
      <c r="L43" s="43">
        <f t="shared" si="16"/>
        <v>447300</v>
      </c>
      <c r="M43" s="69"/>
      <c r="N43" s="92"/>
      <c r="O43" s="92"/>
      <c r="P43" s="92"/>
      <c r="Q43" s="93"/>
      <c r="R43" s="90"/>
      <c r="S43" s="90"/>
      <c r="T43" s="90"/>
    </row>
    <row r="44" spans="1:20" s="5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35" t="s">
        <v>33</v>
      </c>
      <c r="J44" s="88">
        <f>J45</f>
        <v>447300</v>
      </c>
      <c r="K44" s="86">
        <f t="shared" si="16"/>
        <v>447300</v>
      </c>
      <c r="L44" s="86">
        <f t="shared" si="16"/>
        <v>447300</v>
      </c>
      <c r="M44" s="63"/>
      <c r="N44" s="99"/>
      <c r="O44" s="99"/>
      <c r="P44" s="99"/>
      <c r="Q44" s="94"/>
      <c r="R44" s="90"/>
      <c r="S44" s="90"/>
      <c r="T44" s="90"/>
    </row>
    <row r="45" spans="1:20" s="6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35" t="s">
        <v>94</v>
      </c>
      <c r="J45" s="88">
        <f t="shared" ref="J45:L45" si="17">J46</f>
        <v>447300</v>
      </c>
      <c r="K45" s="86">
        <f t="shared" si="17"/>
        <v>447300</v>
      </c>
      <c r="L45" s="86">
        <f t="shared" si="17"/>
        <v>447300</v>
      </c>
      <c r="M45" s="63"/>
      <c r="N45" s="99"/>
      <c r="O45" s="99"/>
      <c r="P45" s="99"/>
      <c r="Q45" s="96"/>
      <c r="R45" s="90"/>
      <c r="S45" s="90"/>
      <c r="T45" s="90"/>
    </row>
    <row r="46" spans="1:20" s="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92</v>
      </c>
      <c r="F46" s="1" t="s">
        <v>25</v>
      </c>
      <c r="G46" s="1" t="s">
        <v>3</v>
      </c>
      <c r="H46" s="1" t="s">
        <v>15</v>
      </c>
      <c r="I46" s="35" t="s">
        <v>95</v>
      </c>
      <c r="J46" s="33">
        <v>447300</v>
      </c>
      <c r="K46" s="33">
        <v>447300</v>
      </c>
      <c r="L46" s="33">
        <v>447300</v>
      </c>
      <c r="M46" s="62"/>
      <c r="N46" s="102"/>
      <c r="O46" s="102"/>
      <c r="P46" s="102"/>
      <c r="Q46" s="100"/>
      <c r="R46" s="90"/>
      <c r="S46" s="90"/>
      <c r="T46" s="90"/>
    </row>
    <row r="47" spans="1:20" s="21" customFormat="1" ht="37.5" x14ac:dyDescent="0.3">
      <c r="A47" s="25" t="s">
        <v>4</v>
      </c>
      <c r="B47" s="25" t="s">
        <v>18</v>
      </c>
      <c r="C47" s="25" t="s">
        <v>78</v>
      </c>
      <c r="D47" s="25" t="s">
        <v>2</v>
      </c>
      <c r="E47" s="25" t="s">
        <v>4</v>
      </c>
      <c r="F47" s="25" t="s">
        <v>2</v>
      </c>
      <c r="G47" s="25" t="s">
        <v>3</v>
      </c>
      <c r="H47" s="25" t="s">
        <v>4</v>
      </c>
      <c r="I47" s="37" t="s">
        <v>79</v>
      </c>
      <c r="J47" s="44">
        <f t="shared" ref="J47:L48" si="18">J48</f>
        <v>52800</v>
      </c>
      <c r="K47" s="44">
        <f t="shared" si="18"/>
        <v>52800</v>
      </c>
      <c r="L47" s="44">
        <f t="shared" si="18"/>
        <v>52800</v>
      </c>
      <c r="M47" s="64"/>
      <c r="N47" s="97"/>
      <c r="O47" s="97"/>
      <c r="P47" s="97"/>
      <c r="Q47" s="103"/>
      <c r="R47" s="90"/>
      <c r="S47" s="90"/>
      <c r="T47" s="90"/>
    </row>
    <row r="48" spans="1:20" s="7" customFormat="1" ht="18.75" x14ac:dyDescent="0.2">
      <c r="A48" s="2" t="s">
        <v>4</v>
      </c>
      <c r="B48" s="2" t="s">
        <v>18</v>
      </c>
      <c r="C48" s="2" t="s">
        <v>78</v>
      </c>
      <c r="D48" s="2" t="s">
        <v>1</v>
      </c>
      <c r="E48" s="2" t="s">
        <v>4</v>
      </c>
      <c r="F48" s="2" t="s">
        <v>2</v>
      </c>
      <c r="G48" s="2" t="s">
        <v>3</v>
      </c>
      <c r="H48" s="2" t="s">
        <v>80</v>
      </c>
      <c r="I48" s="38" t="s">
        <v>96</v>
      </c>
      <c r="J48" s="33">
        <f t="shared" si="18"/>
        <v>52800</v>
      </c>
      <c r="K48" s="33">
        <f t="shared" si="18"/>
        <v>52800</v>
      </c>
      <c r="L48" s="33">
        <f t="shared" si="18"/>
        <v>52800</v>
      </c>
      <c r="M48" s="62"/>
      <c r="N48" s="102"/>
      <c r="O48" s="102"/>
      <c r="P48" s="102"/>
      <c r="Q48" s="100"/>
      <c r="R48" s="90"/>
      <c r="S48" s="90"/>
      <c r="T48" s="90"/>
    </row>
    <row r="49" spans="1:20" s="7" customFormat="1" ht="18.75" x14ac:dyDescent="0.2">
      <c r="A49" s="2" t="s">
        <v>4</v>
      </c>
      <c r="B49" s="2" t="s">
        <v>18</v>
      </c>
      <c r="C49" s="2" t="s">
        <v>78</v>
      </c>
      <c r="D49" s="2" t="s">
        <v>1</v>
      </c>
      <c r="E49" s="2" t="s">
        <v>99</v>
      </c>
      <c r="F49" s="2" t="s">
        <v>2</v>
      </c>
      <c r="G49" s="2" t="s">
        <v>3</v>
      </c>
      <c r="H49" s="2" t="s">
        <v>80</v>
      </c>
      <c r="I49" s="38" t="s">
        <v>97</v>
      </c>
      <c r="J49" s="33">
        <f>J50</f>
        <v>52800</v>
      </c>
      <c r="K49" s="33">
        <f>K50</f>
        <v>52800</v>
      </c>
      <c r="L49" s="33">
        <f>L50</f>
        <v>52800</v>
      </c>
      <c r="M49" s="62"/>
      <c r="N49" s="102"/>
      <c r="O49" s="102"/>
      <c r="P49" s="102"/>
      <c r="Q49" s="100"/>
      <c r="R49" s="90"/>
      <c r="S49" s="90"/>
      <c r="T49" s="90"/>
    </row>
    <row r="50" spans="1:20" s="7" customFormat="1" ht="37.5" x14ac:dyDescent="0.2">
      <c r="A50" s="2" t="s">
        <v>4</v>
      </c>
      <c r="B50" s="2" t="s">
        <v>18</v>
      </c>
      <c r="C50" s="2" t="s">
        <v>78</v>
      </c>
      <c r="D50" s="2" t="s">
        <v>1</v>
      </c>
      <c r="E50" s="2" t="s">
        <v>100</v>
      </c>
      <c r="F50" s="2" t="s">
        <v>25</v>
      </c>
      <c r="G50" s="2" t="s">
        <v>3</v>
      </c>
      <c r="H50" s="2" t="s">
        <v>80</v>
      </c>
      <c r="I50" s="38" t="s">
        <v>98</v>
      </c>
      <c r="J50" s="45">
        <v>52800</v>
      </c>
      <c r="K50" s="45">
        <v>52800</v>
      </c>
      <c r="L50" s="45">
        <v>52800</v>
      </c>
      <c r="M50" s="62"/>
      <c r="N50" s="102"/>
      <c r="O50" s="102"/>
      <c r="P50" s="102"/>
      <c r="Q50" s="100"/>
      <c r="R50" s="90"/>
      <c r="S50" s="90"/>
      <c r="T50" s="90"/>
    </row>
    <row r="51" spans="1:20" s="7" customFormat="1" ht="18.75" x14ac:dyDescent="0.2">
      <c r="A51" s="2" t="s">
        <v>4</v>
      </c>
      <c r="B51" s="2" t="s">
        <v>18</v>
      </c>
      <c r="C51" s="2" t="s">
        <v>78</v>
      </c>
      <c r="D51" s="2" t="s">
        <v>0</v>
      </c>
      <c r="E51" s="2" t="s">
        <v>4</v>
      </c>
      <c r="F51" s="2" t="s">
        <v>2</v>
      </c>
      <c r="G51" s="2" t="s">
        <v>3</v>
      </c>
      <c r="H51" s="2" t="s">
        <v>80</v>
      </c>
      <c r="I51" s="38" t="s">
        <v>125</v>
      </c>
      <c r="J51" s="45">
        <v>26484.81</v>
      </c>
      <c r="K51" s="45">
        <v>0</v>
      </c>
      <c r="L51" s="45">
        <v>0</v>
      </c>
      <c r="M51" s="62"/>
      <c r="N51" s="102"/>
      <c r="O51" s="102"/>
      <c r="P51" s="102"/>
      <c r="Q51" s="100"/>
      <c r="R51" s="90"/>
      <c r="S51" s="90"/>
      <c r="T51" s="90"/>
    </row>
    <row r="52" spans="1:20" s="7" customFormat="1" ht="18.75" x14ac:dyDescent="0.2">
      <c r="A52" s="2" t="s">
        <v>4</v>
      </c>
      <c r="B52" s="2" t="s">
        <v>18</v>
      </c>
      <c r="C52" s="2" t="s">
        <v>78</v>
      </c>
      <c r="D52" s="2" t="s">
        <v>0</v>
      </c>
      <c r="E52" s="2" t="s">
        <v>99</v>
      </c>
      <c r="F52" s="2" t="s">
        <v>2</v>
      </c>
      <c r="G52" s="2" t="s">
        <v>3</v>
      </c>
      <c r="H52" s="2" t="s">
        <v>80</v>
      </c>
      <c r="I52" s="38" t="s">
        <v>123</v>
      </c>
      <c r="J52" s="45">
        <v>26484.81</v>
      </c>
      <c r="K52" s="45">
        <v>0</v>
      </c>
      <c r="L52" s="45">
        <v>0</v>
      </c>
      <c r="M52" s="62"/>
      <c r="N52" s="102"/>
      <c r="O52" s="102"/>
      <c r="P52" s="102"/>
      <c r="Q52" s="100"/>
      <c r="R52" s="90"/>
      <c r="S52" s="90"/>
      <c r="T52" s="90"/>
    </row>
    <row r="53" spans="1:20" s="7" customFormat="1" ht="18.75" x14ac:dyDescent="0.2">
      <c r="A53" s="2" t="s">
        <v>4</v>
      </c>
      <c r="B53" s="2" t="s">
        <v>18</v>
      </c>
      <c r="C53" s="2" t="s">
        <v>78</v>
      </c>
      <c r="D53" s="2" t="s">
        <v>0</v>
      </c>
      <c r="E53" s="2" t="s">
        <v>100</v>
      </c>
      <c r="F53" s="2" t="s">
        <v>25</v>
      </c>
      <c r="G53" s="2" t="s">
        <v>3</v>
      </c>
      <c r="H53" s="2" t="s">
        <v>80</v>
      </c>
      <c r="I53" s="38" t="s">
        <v>124</v>
      </c>
      <c r="J53" s="45">
        <v>26484.81</v>
      </c>
      <c r="K53" s="45">
        <v>0</v>
      </c>
      <c r="L53" s="45">
        <v>0</v>
      </c>
      <c r="M53" s="62"/>
      <c r="N53" s="102"/>
      <c r="O53" s="102"/>
      <c r="P53" s="102"/>
      <c r="Q53" s="100"/>
      <c r="R53" s="90"/>
      <c r="S53" s="90"/>
      <c r="T53" s="90"/>
    </row>
    <row r="54" spans="1:20" s="7" customFormat="1" ht="37.5" x14ac:dyDescent="0.2">
      <c r="A54" s="25" t="s">
        <v>4</v>
      </c>
      <c r="B54" s="25" t="s">
        <v>18</v>
      </c>
      <c r="C54" s="25" t="s">
        <v>105</v>
      </c>
      <c r="D54" s="25" t="s">
        <v>2</v>
      </c>
      <c r="E54" s="25" t="s">
        <v>4</v>
      </c>
      <c r="F54" s="25" t="s">
        <v>2</v>
      </c>
      <c r="G54" s="25" t="s">
        <v>3</v>
      </c>
      <c r="H54" s="25" t="s">
        <v>4</v>
      </c>
      <c r="I54" s="78" t="s">
        <v>106</v>
      </c>
      <c r="J54" s="44">
        <f t="shared" ref="J54:L55" si="19">J55</f>
        <v>1500000</v>
      </c>
      <c r="K54" s="44">
        <f t="shared" si="19"/>
        <v>0</v>
      </c>
      <c r="L54" s="44">
        <f t="shared" si="19"/>
        <v>0</v>
      </c>
      <c r="M54" s="62"/>
      <c r="N54" s="102"/>
      <c r="O54" s="102"/>
      <c r="P54" s="102"/>
      <c r="Q54" s="100"/>
      <c r="R54" s="90"/>
      <c r="S54" s="90"/>
      <c r="T54" s="90"/>
    </row>
    <row r="55" spans="1:20" s="7" customFormat="1" ht="37.5" x14ac:dyDescent="0.2">
      <c r="A55" s="2" t="s">
        <v>4</v>
      </c>
      <c r="B55" s="2" t="s">
        <v>18</v>
      </c>
      <c r="C55" s="2" t="s">
        <v>105</v>
      </c>
      <c r="D55" s="2" t="s">
        <v>78</v>
      </c>
      <c r="E55" s="2" t="s">
        <v>4</v>
      </c>
      <c r="F55" s="2" t="s">
        <v>2</v>
      </c>
      <c r="G55" s="2" t="s">
        <v>3</v>
      </c>
      <c r="H55" s="2" t="s">
        <v>4</v>
      </c>
      <c r="I55" s="38" t="s">
        <v>107</v>
      </c>
      <c r="J55" s="33">
        <f t="shared" si="19"/>
        <v>1500000</v>
      </c>
      <c r="K55" s="33">
        <f>K56</f>
        <v>0</v>
      </c>
      <c r="L55" s="33">
        <f t="shared" si="19"/>
        <v>0</v>
      </c>
      <c r="M55" s="62"/>
      <c r="N55" s="102"/>
      <c r="O55" s="102"/>
      <c r="P55" s="102"/>
      <c r="Q55" s="100"/>
      <c r="R55" s="90"/>
      <c r="S55" s="90"/>
      <c r="T55" s="90"/>
    </row>
    <row r="56" spans="1:20" s="7" customFormat="1" ht="56.25" x14ac:dyDescent="0.2">
      <c r="A56" s="2" t="s">
        <v>4</v>
      </c>
      <c r="B56" s="2" t="s">
        <v>18</v>
      </c>
      <c r="C56" s="2" t="s">
        <v>105</v>
      </c>
      <c r="D56" s="2" t="s">
        <v>78</v>
      </c>
      <c r="E56" s="2" t="s">
        <v>108</v>
      </c>
      <c r="F56" s="2" t="s">
        <v>25</v>
      </c>
      <c r="G56" s="2" t="s">
        <v>3</v>
      </c>
      <c r="H56" s="2" t="s">
        <v>109</v>
      </c>
      <c r="I56" s="38" t="s">
        <v>110</v>
      </c>
      <c r="J56" s="33">
        <v>1500000</v>
      </c>
      <c r="K56" s="33">
        <v>0</v>
      </c>
      <c r="L56" s="33">
        <v>0</v>
      </c>
      <c r="M56" s="62"/>
      <c r="N56" s="102"/>
      <c r="O56" s="102"/>
      <c r="P56" s="102"/>
      <c r="Q56" s="100"/>
      <c r="R56" s="90"/>
      <c r="S56" s="90"/>
      <c r="T56" s="90"/>
    </row>
    <row r="57" spans="1:20" s="21" customFormat="1" ht="25.5" customHeight="1" x14ac:dyDescent="0.2">
      <c r="A57" s="47" t="s">
        <v>6</v>
      </c>
      <c r="B57" s="47" t="s">
        <v>22</v>
      </c>
      <c r="C57" s="47" t="s">
        <v>2</v>
      </c>
      <c r="D57" s="47" t="s">
        <v>2</v>
      </c>
      <c r="E57" s="47" t="s">
        <v>4</v>
      </c>
      <c r="F57" s="47" t="s">
        <v>2</v>
      </c>
      <c r="G57" s="47" t="s">
        <v>3</v>
      </c>
      <c r="H57" s="47" t="s">
        <v>4</v>
      </c>
      <c r="I57" s="48" t="s">
        <v>23</v>
      </c>
      <c r="J57" s="49">
        <f>J58</f>
        <v>9387861.1600000001</v>
      </c>
      <c r="K57" s="49">
        <f t="shared" ref="K57:L57" si="20">K58</f>
        <v>4772129.5599999996</v>
      </c>
      <c r="L57" s="49">
        <f t="shared" si="20"/>
        <v>4793633.49</v>
      </c>
      <c r="M57" s="71"/>
      <c r="N57" s="104"/>
      <c r="O57" s="104"/>
      <c r="P57" s="104"/>
      <c r="Q57" s="103"/>
      <c r="R57" s="90"/>
      <c r="S57" s="90"/>
      <c r="T57" s="90"/>
    </row>
    <row r="58" spans="1:20" s="19" customFormat="1" ht="37.5" x14ac:dyDescent="0.2">
      <c r="A58" s="23" t="s">
        <v>6</v>
      </c>
      <c r="B58" s="23" t="s">
        <v>22</v>
      </c>
      <c r="C58" s="23" t="s">
        <v>0</v>
      </c>
      <c r="D58" s="23" t="s">
        <v>2</v>
      </c>
      <c r="E58" s="23" t="s">
        <v>4</v>
      </c>
      <c r="F58" s="23" t="s">
        <v>2</v>
      </c>
      <c r="G58" s="23" t="s">
        <v>3</v>
      </c>
      <c r="H58" s="23" t="s">
        <v>4</v>
      </c>
      <c r="I58" s="24" t="s">
        <v>85</v>
      </c>
      <c r="J58" s="44">
        <f>J59+J62+J65</f>
        <v>9387861.1600000001</v>
      </c>
      <c r="K58" s="44">
        <f t="shared" ref="K58:L58" si="21">K59+K62</f>
        <v>4772129.5599999996</v>
      </c>
      <c r="L58" s="44">
        <f t="shared" si="21"/>
        <v>4793633.49</v>
      </c>
      <c r="M58" s="64"/>
      <c r="N58" s="97"/>
      <c r="O58" s="97"/>
      <c r="P58" s="97"/>
      <c r="Q58" s="93"/>
      <c r="R58" s="90"/>
      <c r="S58" s="90"/>
      <c r="T58" s="90"/>
    </row>
    <row r="59" spans="1:20" s="60" customFormat="1" ht="22.5" customHeight="1" x14ac:dyDescent="0.3">
      <c r="A59" s="25" t="s">
        <v>4</v>
      </c>
      <c r="B59" s="25" t="s">
        <v>22</v>
      </c>
      <c r="C59" s="25" t="s">
        <v>0</v>
      </c>
      <c r="D59" s="25" t="s">
        <v>25</v>
      </c>
      <c r="E59" s="25" t="s">
        <v>4</v>
      </c>
      <c r="F59" s="25" t="s">
        <v>2</v>
      </c>
      <c r="G59" s="25" t="s">
        <v>3</v>
      </c>
      <c r="H59" s="25">
        <v>150</v>
      </c>
      <c r="I59" s="37" t="s">
        <v>62</v>
      </c>
      <c r="J59" s="59">
        <f>J60</f>
        <v>5472492.0199999996</v>
      </c>
      <c r="K59" s="59">
        <f t="shared" ref="K59:L59" si="22">K60</f>
        <v>4605481.5599999996</v>
      </c>
      <c r="L59" s="59">
        <f t="shared" si="22"/>
        <v>4620916.49</v>
      </c>
      <c r="M59" s="64"/>
      <c r="N59" s="64"/>
      <c r="O59" s="64"/>
      <c r="P59" s="64"/>
      <c r="Q59" s="105"/>
      <c r="R59" s="90"/>
      <c r="S59" s="90"/>
      <c r="T59" s="90"/>
    </row>
    <row r="60" spans="1:20" s="61" customFormat="1" ht="24" customHeight="1" x14ac:dyDescent="0.3">
      <c r="A60" s="2" t="s">
        <v>4</v>
      </c>
      <c r="B60" s="2" t="s">
        <v>22</v>
      </c>
      <c r="C60" s="2" t="s">
        <v>0</v>
      </c>
      <c r="D60" s="2" t="s">
        <v>81</v>
      </c>
      <c r="E60" s="2" t="s">
        <v>30</v>
      </c>
      <c r="F60" s="2" t="s">
        <v>2</v>
      </c>
      <c r="G60" s="2" t="s">
        <v>3</v>
      </c>
      <c r="H60" s="2">
        <v>150</v>
      </c>
      <c r="I60" s="35" t="s">
        <v>31</v>
      </c>
      <c r="J60" s="45">
        <f t="shared" ref="J60:L60" si="23">J61</f>
        <v>5472492.0199999996</v>
      </c>
      <c r="K60" s="45">
        <f t="shared" si="23"/>
        <v>4605481.5599999996</v>
      </c>
      <c r="L60" s="45">
        <f t="shared" si="23"/>
        <v>4620916.49</v>
      </c>
      <c r="M60" s="62"/>
      <c r="N60" s="62"/>
      <c r="O60" s="62"/>
      <c r="P60" s="62"/>
      <c r="Q60" s="106"/>
      <c r="R60" s="90"/>
      <c r="S60" s="90"/>
      <c r="T60" s="90"/>
    </row>
    <row r="61" spans="1:20" s="61" customFormat="1" ht="39" customHeight="1" x14ac:dyDescent="0.3">
      <c r="A61" s="2" t="s">
        <v>4</v>
      </c>
      <c r="B61" s="2" t="s">
        <v>22</v>
      </c>
      <c r="C61" s="2" t="s">
        <v>0</v>
      </c>
      <c r="D61" s="2" t="s">
        <v>81</v>
      </c>
      <c r="E61" s="2" t="s">
        <v>30</v>
      </c>
      <c r="F61" s="2" t="s">
        <v>25</v>
      </c>
      <c r="G61" s="2" t="s">
        <v>3</v>
      </c>
      <c r="H61" s="2">
        <v>150</v>
      </c>
      <c r="I61" s="35" t="s">
        <v>82</v>
      </c>
      <c r="J61" s="45">
        <v>5472492.0199999996</v>
      </c>
      <c r="K61" s="45">
        <v>4605481.5599999996</v>
      </c>
      <c r="L61" s="45">
        <v>4620916.49</v>
      </c>
      <c r="M61" s="62"/>
      <c r="N61" s="62"/>
      <c r="O61" s="62"/>
      <c r="P61" s="62"/>
      <c r="Q61" s="106"/>
      <c r="R61" s="90"/>
      <c r="S61" s="90"/>
      <c r="T61" s="90"/>
    </row>
    <row r="62" spans="1:20" s="20" customFormat="1" ht="24.75" customHeight="1" x14ac:dyDescent="0.2">
      <c r="A62" s="23" t="s">
        <v>4</v>
      </c>
      <c r="B62" s="23" t="s">
        <v>22</v>
      </c>
      <c r="C62" s="23" t="s">
        <v>0</v>
      </c>
      <c r="D62" s="23" t="s">
        <v>64</v>
      </c>
      <c r="E62" s="23" t="s">
        <v>4</v>
      </c>
      <c r="F62" s="23" t="s">
        <v>2</v>
      </c>
      <c r="G62" s="23" t="s">
        <v>3</v>
      </c>
      <c r="H62" s="23">
        <v>150</v>
      </c>
      <c r="I62" s="78" t="s">
        <v>63</v>
      </c>
      <c r="J62" s="44">
        <f t="shared" ref="J62:L62" si="24">J63</f>
        <v>159258</v>
      </c>
      <c r="K62" s="44">
        <f t="shared" si="24"/>
        <v>166648</v>
      </c>
      <c r="L62" s="44">
        <f t="shared" si="24"/>
        <v>172717</v>
      </c>
      <c r="M62" s="64"/>
      <c r="N62" s="97"/>
      <c r="O62" s="97"/>
      <c r="P62" s="97"/>
      <c r="Q62" s="107"/>
      <c r="R62" s="90"/>
      <c r="S62" s="90"/>
      <c r="T62" s="90"/>
    </row>
    <row r="63" spans="1:20" s="20" customFormat="1" ht="56.25" x14ac:dyDescent="0.3">
      <c r="A63" s="28" t="s">
        <v>4</v>
      </c>
      <c r="B63" s="28" t="s">
        <v>22</v>
      </c>
      <c r="C63" s="28" t="s">
        <v>0</v>
      </c>
      <c r="D63" s="28" t="s">
        <v>65</v>
      </c>
      <c r="E63" s="28" t="s">
        <v>66</v>
      </c>
      <c r="F63" s="28" t="s">
        <v>2</v>
      </c>
      <c r="G63" s="28" t="s">
        <v>3</v>
      </c>
      <c r="H63" s="28">
        <v>150</v>
      </c>
      <c r="I63" s="35" t="s">
        <v>89</v>
      </c>
      <c r="J63" s="33">
        <f>J64</f>
        <v>159258</v>
      </c>
      <c r="K63" s="33">
        <f>K64</f>
        <v>166648</v>
      </c>
      <c r="L63" s="33">
        <f>L64</f>
        <v>172717</v>
      </c>
      <c r="M63" s="62"/>
      <c r="N63" s="102"/>
      <c r="O63" s="102"/>
      <c r="P63" s="102"/>
      <c r="Q63" s="107"/>
      <c r="R63" s="90"/>
      <c r="S63" s="90"/>
      <c r="T63" s="90"/>
    </row>
    <row r="64" spans="1:20" s="20" customFormat="1" ht="57" customHeight="1" x14ac:dyDescent="0.3">
      <c r="A64" s="28" t="s">
        <v>4</v>
      </c>
      <c r="B64" s="28" t="s">
        <v>22</v>
      </c>
      <c r="C64" s="28" t="s">
        <v>0</v>
      </c>
      <c r="D64" s="28" t="s">
        <v>65</v>
      </c>
      <c r="E64" s="28" t="s">
        <v>66</v>
      </c>
      <c r="F64" s="28" t="s">
        <v>25</v>
      </c>
      <c r="G64" s="28" t="s">
        <v>3</v>
      </c>
      <c r="H64" s="28">
        <v>150</v>
      </c>
      <c r="I64" s="35" t="s">
        <v>90</v>
      </c>
      <c r="J64" s="33">
        <v>159258</v>
      </c>
      <c r="K64" s="57">
        <v>166648</v>
      </c>
      <c r="L64" s="57">
        <v>172717</v>
      </c>
      <c r="M64" s="72"/>
      <c r="N64" s="102"/>
      <c r="O64" s="108"/>
      <c r="P64" s="108"/>
      <c r="Q64" s="107"/>
      <c r="R64" s="90"/>
      <c r="S64" s="90"/>
      <c r="T64" s="90"/>
    </row>
    <row r="65" spans="1:20" s="20" customFormat="1" ht="57" customHeight="1" x14ac:dyDescent="0.2">
      <c r="A65" s="23" t="s">
        <v>4</v>
      </c>
      <c r="B65" s="23" t="s">
        <v>22</v>
      </c>
      <c r="C65" s="23" t="s">
        <v>0</v>
      </c>
      <c r="D65" s="23" t="s">
        <v>111</v>
      </c>
      <c r="E65" s="23" t="s">
        <v>4</v>
      </c>
      <c r="F65" s="23" t="s">
        <v>2</v>
      </c>
      <c r="G65" s="23" t="s">
        <v>3</v>
      </c>
      <c r="H65" s="23" t="s">
        <v>112</v>
      </c>
      <c r="I65" s="78" t="s">
        <v>113</v>
      </c>
      <c r="J65" s="44">
        <f>J66+J68</f>
        <v>3756111.1399999997</v>
      </c>
      <c r="K65" s="44">
        <f t="shared" ref="K65:L65" si="25">K66+K68</f>
        <v>0</v>
      </c>
      <c r="L65" s="44">
        <f t="shared" si="25"/>
        <v>0</v>
      </c>
      <c r="M65" s="72"/>
      <c r="N65" s="102"/>
      <c r="O65" s="108"/>
      <c r="P65" s="108"/>
      <c r="Q65" s="107"/>
      <c r="R65" s="90"/>
      <c r="S65" s="90"/>
      <c r="T65" s="90"/>
    </row>
    <row r="66" spans="1:20" s="20" customFormat="1" ht="57" customHeight="1" x14ac:dyDescent="0.3">
      <c r="A66" s="28" t="s">
        <v>4</v>
      </c>
      <c r="B66" s="28" t="s">
        <v>22</v>
      </c>
      <c r="C66" s="28" t="s">
        <v>0</v>
      </c>
      <c r="D66" s="28" t="s">
        <v>111</v>
      </c>
      <c r="E66" s="28" t="s">
        <v>114</v>
      </c>
      <c r="F66" s="28" t="s">
        <v>2</v>
      </c>
      <c r="G66" s="28" t="s">
        <v>3</v>
      </c>
      <c r="H66" s="28" t="s">
        <v>112</v>
      </c>
      <c r="I66" s="35" t="s">
        <v>115</v>
      </c>
      <c r="J66" s="33">
        <f>J67</f>
        <v>279859.3</v>
      </c>
      <c r="K66" s="33">
        <f t="shared" ref="K66:L68" si="26">K67</f>
        <v>0</v>
      </c>
      <c r="L66" s="33">
        <f t="shared" si="26"/>
        <v>0</v>
      </c>
      <c r="M66" s="72"/>
      <c r="N66" s="102"/>
      <c r="O66" s="108"/>
      <c r="P66" s="108"/>
      <c r="Q66" s="107"/>
      <c r="R66" s="90"/>
      <c r="S66" s="90"/>
      <c r="T66" s="90"/>
    </row>
    <row r="67" spans="1:20" s="20" customFormat="1" ht="57" customHeight="1" x14ac:dyDescent="0.3">
      <c r="A67" s="28" t="s">
        <v>4</v>
      </c>
      <c r="B67" s="28" t="s">
        <v>22</v>
      </c>
      <c r="C67" s="28" t="s">
        <v>0</v>
      </c>
      <c r="D67" s="28" t="s">
        <v>111</v>
      </c>
      <c r="E67" s="28" t="s">
        <v>114</v>
      </c>
      <c r="F67" s="28" t="s">
        <v>25</v>
      </c>
      <c r="G67" s="28" t="s">
        <v>3</v>
      </c>
      <c r="H67" s="28" t="s">
        <v>112</v>
      </c>
      <c r="I67" s="35" t="s">
        <v>116</v>
      </c>
      <c r="J67" s="33">
        <v>279859.3</v>
      </c>
      <c r="K67" s="33">
        <v>0</v>
      </c>
      <c r="L67" s="33">
        <v>0</v>
      </c>
      <c r="M67" s="72"/>
      <c r="N67" s="102"/>
      <c r="O67" s="108"/>
      <c r="P67" s="108"/>
      <c r="Q67" s="107"/>
      <c r="R67" s="90"/>
      <c r="S67" s="90"/>
      <c r="T67" s="90"/>
    </row>
    <row r="68" spans="1:20" s="20" customFormat="1" ht="27" customHeight="1" x14ac:dyDescent="0.3">
      <c r="A68" s="28" t="s">
        <v>4</v>
      </c>
      <c r="B68" s="28" t="s">
        <v>22</v>
      </c>
      <c r="C68" s="28" t="s">
        <v>0</v>
      </c>
      <c r="D68" s="28" t="s">
        <v>117</v>
      </c>
      <c r="E68" s="28" t="s">
        <v>118</v>
      </c>
      <c r="F68" s="28" t="s">
        <v>2</v>
      </c>
      <c r="G68" s="28" t="s">
        <v>3</v>
      </c>
      <c r="H68" s="28" t="s">
        <v>112</v>
      </c>
      <c r="I68" s="35" t="s">
        <v>119</v>
      </c>
      <c r="J68" s="33">
        <f>J69</f>
        <v>3476251.84</v>
      </c>
      <c r="K68" s="33">
        <f t="shared" si="26"/>
        <v>0</v>
      </c>
      <c r="L68" s="33">
        <f t="shared" si="26"/>
        <v>0</v>
      </c>
      <c r="M68" s="72"/>
      <c r="N68" s="102"/>
      <c r="O68" s="108"/>
      <c r="P68" s="108"/>
      <c r="Q68" s="107"/>
      <c r="R68" s="90"/>
      <c r="S68" s="90"/>
      <c r="T68" s="90"/>
    </row>
    <row r="69" spans="1:20" s="20" customFormat="1" ht="35.25" customHeight="1" x14ac:dyDescent="0.3">
      <c r="A69" s="28" t="s">
        <v>4</v>
      </c>
      <c r="B69" s="28" t="s">
        <v>22</v>
      </c>
      <c r="C69" s="28" t="s">
        <v>0</v>
      </c>
      <c r="D69" s="28" t="s">
        <v>117</v>
      </c>
      <c r="E69" s="28" t="s">
        <v>118</v>
      </c>
      <c r="F69" s="28" t="s">
        <v>25</v>
      </c>
      <c r="G69" s="28" t="s">
        <v>3</v>
      </c>
      <c r="H69" s="28" t="s">
        <v>112</v>
      </c>
      <c r="I69" s="35" t="s">
        <v>120</v>
      </c>
      <c r="J69" s="33">
        <v>3476251.84</v>
      </c>
      <c r="K69" s="33">
        <v>0</v>
      </c>
      <c r="L69" s="33">
        <v>0</v>
      </c>
      <c r="M69" s="72"/>
      <c r="N69" s="102"/>
      <c r="O69" s="108"/>
      <c r="P69" s="108"/>
      <c r="Q69" s="107"/>
      <c r="R69" s="90"/>
      <c r="S69" s="90"/>
      <c r="T69" s="90"/>
    </row>
    <row r="70" spans="1:20" s="22" customFormat="1" ht="30.75" customHeight="1" x14ac:dyDescent="0.2">
      <c r="A70" s="41" t="s">
        <v>4</v>
      </c>
      <c r="B70" s="50">
        <v>8</v>
      </c>
      <c r="C70" s="50">
        <v>90</v>
      </c>
      <c r="D70" s="51" t="s">
        <v>2</v>
      </c>
      <c r="E70" s="51" t="s">
        <v>4</v>
      </c>
      <c r="F70" s="51" t="s">
        <v>2</v>
      </c>
      <c r="G70" s="51" t="s">
        <v>3</v>
      </c>
      <c r="H70" s="51" t="s">
        <v>4</v>
      </c>
      <c r="I70" s="52" t="s">
        <v>24</v>
      </c>
      <c r="J70" s="53">
        <f>J13+J57</f>
        <v>14115985.969999999</v>
      </c>
      <c r="K70" s="53">
        <f>K13+K57</f>
        <v>8049269.5599999996</v>
      </c>
      <c r="L70" s="53">
        <f>L13+L57</f>
        <v>8120613.4900000002</v>
      </c>
      <c r="M70" s="87"/>
      <c r="N70" s="109"/>
      <c r="O70" s="109"/>
      <c r="P70" s="109"/>
      <c r="Q70" s="110"/>
      <c r="R70" s="90"/>
      <c r="S70" s="90"/>
      <c r="T70" s="90"/>
    </row>
    <row r="71" spans="1:20" s="10" customFormat="1" x14ac:dyDescent="0.2">
      <c r="A71" s="8"/>
      <c r="B71" s="8"/>
      <c r="C71" s="8"/>
      <c r="D71" s="8"/>
      <c r="E71" s="8"/>
      <c r="F71" s="8"/>
      <c r="G71" s="8"/>
      <c r="H71" s="9"/>
      <c r="I71" s="14"/>
      <c r="J71" s="31"/>
      <c r="K71" s="32"/>
      <c r="L71" s="32"/>
      <c r="M71" s="73"/>
      <c r="N71" s="111"/>
      <c r="O71" s="111"/>
      <c r="P71" s="111"/>
      <c r="Q71" s="111"/>
      <c r="R71" s="111"/>
      <c r="S71" s="111"/>
      <c r="T71" s="111"/>
    </row>
    <row r="72" spans="1:20" x14ac:dyDescent="0.2">
      <c r="A72"/>
      <c r="B72"/>
      <c r="C72"/>
      <c r="D72"/>
      <c r="E72"/>
      <c r="F72"/>
      <c r="G72"/>
      <c r="H72"/>
      <c r="I72" s="58"/>
      <c r="J72" s="84"/>
      <c r="K72" s="84"/>
      <c r="L72" s="84"/>
      <c r="M72" s="74"/>
    </row>
    <row r="73" spans="1:20" x14ac:dyDescent="0.2">
      <c r="A73"/>
      <c r="B73"/>
      <c r="C73"/>
      <c r="D73"/>
      <c r="E73"/>
      <c r="F73"/>
      <c r="G73"/>
      <c r="H73"/>
      <c r="I73" s="16"/>
      <c r="J73" s="84"/>
      <c r="K73" s="84"/>
      <c r="L73" s="84"/>
      <c r="M73" s="74"/>
    </row>
    <row r="74" spans="1:20" x14ac:dyDescent="0.2">
      <c r="A74" s="11"/>
      <c r="B74" s="11"/>
      <c r="C74" s="11"/>
      <c r="D74" s="11"/>
      <c r="E74" s="11"/>
      <c r="F74" s="11"/>
      <c r="G74" s="11"/>
      <c r="I74" s="16"/>
      <c r="K74" s="30"/>
      <c r="L74" s="30"/>
      <c r="M74" s="74"/>
    </row>
    <row r="75" spans="1:20" x14ac:dyDescent="0.2">
      <c r="A75" s="11"/>
      <c r="B75" s="11"/>
      <c r="C75" s="11"/>
      <c r="D75" s="11"/>
      <c r="E75" s="11"/>
      <c r="F75" s="11"/>
      <c r="G75" s="11"/>
      <c r="I75" s="16"/>
      <c r="J75" s="79"/>
      <c r="K75" s="79"/>
      <c r="L75" s="79"/>
      <c r="M75" s="74"/>
    </row>
    <row r="76" spans="1:20" x14ac:dyDescent="0.2">
      <c r="A76" s="11"/>
      <c r="B76" s="11"/>
      <c r="C76" s="11"/>
      <c r="D76" s="11"/>
      <c r="E76" s="11"/>
      <c r="F76" s="11"/>
      <c r="G76" s="11"/>
      <c r="I76" s="15"/>
      <c r="J76" s="79"/>
      <c r="K76" s="79"/>
      <c r="L76" s="79"/>
      <c r="M76" s="74"/>
    </row>
    <row r="77" spans="1:20" x14ac:dyDescent="0.2">
      <c r="A77" s="11"/>
      <c r="B77" s="11"/>
      <c r="C77" s="11"/>
      <c r="D77" s="11"/>
      <c r="E77" s="11"/>
      <c r="F77" s="11"/>
      <c r="G77" s="11"/>
      <c r="I77" s="17"/>
      <c r="J77" s="80"/>
      <c r="K77" s="80"/>
      <c r="L77" s="80"/>
      <c r="M77" s="74"/>
    </row>
    <row r="78" spans="1:20" x14ac:dyDescent="0.2">
      <c r="A78" s="11"/>
      <c r="B78" s="11"/>
      <c r="C78" s="11"/>
      <c r="D78" s="11"/>
      <c r="E78" s="11"/>
      <c r="F78" s="11"/>
      <c r="G78" s="11"/>
      <c r="I78" s="34"/>
      <c r="J78" s="81"/>
      <c r="K78" s="81"/>
      <c r="L78" s="81"/>
      <c r="M78" s="75"/>
    </row>
    <row r="79" spans="1:20" x14ac:dyDescent="0.2">
      <c r="A79" s="11"/>
      <c r="B79" s="11"/>
      <c r="C79" s="11"/>
      <c r="D79" s="11"/>
      <c r="E79" s="11"/>
      <c r="F79" s="11"/>
      <c r="G79" s="11"/>
      <c r="I79" s="34"/>
      <c r="J79" s="82"/>
      <c r="K79" s="82"/>
      <c r="L79" s="82"/>
      <c r="M79" s="75"/>
    </row>
    <row r="80" spans="1:20" x14ac:dyDescent="0.2">
      <c r="A80" s="11"/>
      <c r="B80" s="11"/>
      <c r="C80" s="11"/>
      <c r="D80" s="11"/>
      <c r="E80" s="11"/>
      <c r="F80" s="11"/>
      <c r="G80" s="11"/>
      <c r="I80" s="34"/>
      <c r="J80" s="82"/>
      <c r="K80" s="82"/>
      <c r="L80" s="82"/>
      <c r="M80" s="75"/>
    </row>
    <row r="81" spans="1:13" x14ac:dyDescent="0.2">
      <c r="A81" s="11"/>
      <c r="B81" s="11"/>
      <c r="C81" s="11"/>
      <c r="D81" s="11"/>
      <c r="E81" s="11"/>
      <c r="F81" s="11"/>
      <c r="G81" s="11"/>
      <c r="I81" s="34"/>
      <c r="J81" s="82"/>
      <c r="K81" s="82"/>
      <c r="L81" s="82"/>
      <c r="M81" s="75"/>
    </row>
    <row r="82" spans="1:13" x14ac:dyDescent="0.2">
      <c r="A82" s="11"/>
      <c r="B82" s="11"/>
      <c r="C82" s="11"/>
      <c r="D82" s="11"/>
      <c r="E82" s="11"/>
      <c r="F82" s="11"/>
      <c r="G82" s="11"/>
      <c r="I82" s="34"/>
      <c r="J82" s="82"/>
      <c r="K82" s="82"/>
      <c r="L82" s="82"/>
      <c r="M82" s="75"/>
    </row>
    <row r="83" spans="1:13" x14ac:dyDescent="0.2">
      <c r="A83" s="11"/>
      <c r="B83" s="11"/>
      <c r="C83" s="11"/>
      <c r="D83" s="11"/>
      <c r="E83" s="11"/>
      <c r="F83" s="11"/>
      <c r="G83" s="11"/>
      <c r="I83" s="34"/>
      <c r="J83" s="82"/>
      <c r="K83" s="82"/>
      <c r="L83" s="82"/>
      <c r="M83" s="75"/>
    </row>
    <row r="84" spans="1:13" x14ac:dyDescent="0.2">
      <c r="A84" s="11"/>
      <c r="B84" s="11"/>
      <c r="C84" s="11"/>
      <c r="D84" s="11"/>
      <c r="E84" s="11"/>
      <c r="F84" s="11"/>
      <c r="G84" s="11"/>
      <c r="I84" s="34"/>
      <c r="J84" s="82"/>
      <c r="K84" s="82"/>
      <c r="L84" s="82"/>
    </row>
    <row r="85" spans="1:13" x14ac:dyDescent="0.2">
      <c r="A85" s="11"/>
      <c r="B85" s="11"/>
      <c r="C85" s="11"/>
      <c r="D85" s="11"/>
      <c r="E85" s="11"/>
      <c r="F85" s="11"/>
      <c r="G85" s="11"/>
      <c r="I85" s="34"/>
      <c r="J85" s="82"/>
      <c r="K85" s="82"/>
      <c r="L85" s="82"/>
    </row>
    <row r="86" spans="1:13" x14ac:dyDescent="0.2">
      <c r="A86" s="11"/>
      <c r="B86" s="11"/>
      <c r="C86" s="11"/>
      <c r="D86" s="11"/>
      <c r="E86" s="11"/>
      <c r="F86" s="11"/>
      <c r="G86" s="11"/>
      <c r="I86" s="34"/>
      <c r="J86" s="83"/>
      <c r="K86" s="83"/>
      <c r="L86" s="83"/>
    </row>
    <row r="87" spans="1:13" x14ac:dyDescent="0.2">
      <c r="A87" s="11"/>
      <c r="B87" s="11"/>
      <c r="C87" s="11"/>
      <c r="D87" s="11"/>
      <c r="E87" s="11"/>
      <c r="F87" s="11"/>
      <c r="G87" s="11"/>
      <c r="I87" s="112"/>
      <c r="J87" s="82"/>
      <c r="K87" s="82"/>
      <c r="L87" s="82"/>
    </row>
    <row r="88" spans="1:13" x14ac:dyDescent="0.2">
      <c r="A88" s="11"/>
      <c r="B88" s="11"/>
      <c r="C88" s="11"/>
      <c r="D88" s="11"/>
      <c r="E88" s="11"/>
      <c r="F88" s="11"/>
      <c r="G88" s="11"/>
      <c r="I88" s="34"/>
    </row>
    <row r="89" spans="1:13" x14ac:dyDescent="0.2">
      <c r="A89" s="11"/>
      <c r="B89" s="11"/>
      <c r="C89" s="11"/>
      <c r="D89" s="11"/>
      <c r="E89" s="11"/>
      <c r="F89" s="11"/>
      <c r="G89" s="11"/>
      <c r="I89" s="34"/>
    </row>
    <row r="90" spans="1:13" x14ac:dyDescent="0.2">
      <c r="A90" s="11"/>
      <c r="B90" s="11"/>
      <c r="C90" s="11"/>
      <c r="D90" s="11"/>
      <c r="E90" s="11"/>
      <c r="F90" s="11"/>
      <c r="G90" s="11"/>
      <c r="I90" s="85"/>
    </row>
    <row r="91" spans="1:13" x14ac:dyDescent="0.2">
      <c r="A91" s="11"/>
      <c r="B91" s="11"/>
      <c r="C91" s="11"/>
      <c r="D91" s="11"/>
      <c r="E91" s="11"/>
      <c r="F91" s="11"/>
      <c r="G91" s="11"/>
      <c r="I91" s="85"/>
    </row>
    <row r="92" spans="1:13" x14ac:dyDescent="0.2">
      <c r="A92" s="11"/>
      <c r="B92" s="11"/>
      <c r="C92" s="11"/>
      <c r="D92" s="11"/>
      <c r="E92" s="11"/>
      <c r="F92" s="11"/>
      <c r="G92" s="11"/>
      <c r="I92" s="85"/>
    </row>
    <row r="93" spans="1:13" x14ac:dyDescent="0.2">
      <c r="A93" s="11"/>
      <c r="B93" s="11"/>
      <c r="C93" s="11"/>
      <c r="D93" s="11"/>
      <c r="E93" s="11"/>
      <c r="F93" s="11"/>
      <c r="G93" s="11"/>
      <c r="I93" s="34"/>
      <c r="K93" s="30"/>
      <c r="L93" s="30"/>
    </row>
    <row r="94" spans="1:13" x14ac:dyDescent="0.2">
      <c r="A94" s="11"/>
      <c r="B94" s="11"/>
      <c r="C94" s="11"/>
      <c r="D94" s="11"/>
      <c r="E94" s="11"/>
      <c r="F94" s="11"/>
      <c r="G94" s="11"/>
      <c r="I94" s="34"/>
    </row>
    <row r="95" spans="1:13" x14ac:dyDescent="0.2">
      <c r="A95" s="11"/>
      <c r="B95" s="11"/>
      <c r="C95" s="11"/>
      <c r="D95" s="11"/>
      <c r="E95" s="11"/>
      <c r="F95" s="11"/>
      <c r="G95" s="11"/>
      <c r="I95" s="34"/>
    </row>
    <row r="96" spans="1:13" x14ac:dyDescent="0.2">
      <c r="A96" s="11"/>
      <c r="B96" s="11"/>
      <c r="C96" s="11"/>
      <c r="D96" s="11"/>
      <c r="E96" s="11"/>
      <c r="F96" s="11"/>
      <c r="G96" s="11"/>
      <c r="I96" s="34"/>
    </row>
    <row r="97" spans="1:9" x14ac:dyDescent="0.2">
      <c r="A97" s="11"/>
      <c r="B97" s="11"/>
      <c r="C97" s="11"/>
      <c r="D97" s="11"/>
      <c r="E97" s="11"/>
      <c r="F97" s="11"/>
      <c r="G97" s="11"/>
      <c r="I97" s="34"/>
    </row>
    <row r="98" spans="1:9" x14ac:dyDescent="0.2">
      <c r="A98" s="11"/>
      <c r="B98" s="11"/>
      <c r="C98" s="11"/>
      <c r="D98" s="11"/>
      <c r="E98" s="11"/>
      <c r="F98" s="11"/>
      <c r="G98" s="11"/>
      <c r="I98" s="34"/>
    </row>
    <row r="99" spans="1:9" x14ac:dyDescent="0.2">
      <c r="A99" s="11"/>
      <c r="B99" s="11"/>
      <c r="C99" s="11"/>
      <c r="D99" s="11"/>
      <c r="E99" s="11"/>
      <c r="F99" s="11"/>
      <c r="G99" s="11"/>
      <c r="I99" s="34"/>
    </row>
    <row r="100" spans="1:9" x14ac:dyDescent="0.2">
      <c r="A100" s="11"/>
      <c r="B100" s="11"/>
      <c r="C100" s="11"/>
      <c r="D100" s="11"/>
      <c r="E100" s="11"/>
      <c r="F100" s="11"/>
      <c r="G100" s="11"/>
      <c r="I100" s="34"/>
    </row>
    <row r="101" spans="1:9" x14ac:dyDescent="0.2">
      <c r="A101" s="11"/>
      <c r="B101" s="11"/>
      <c r="C101" s="11"/>
      <c r="D101" s="11"/>
      <c r="E101" s="11"/>
      <c r="F101" s="11"/>
      <c r="G101" s="11"/>
      <c r="I101" s="34"/>
    </row>
    <row r="102" spans="1:9" x14ac:dyDescent="0.2">
      <c r="A102" s="11"/>
      <c r="B102" s="11"/>
      <c r="C102" s="11"/>
      <c r="D102" s="11"/>
      <c r="E102" s="11"/>
      <c r="F102" s="11"/>
      <c r="G102" s="11"/>
      <c r="I102" s="18"/>
    </row>
    <row r="103" spans="1:9" x14ac:dyDescent="0.2">
      <c r="A103" s="11"/>
      <c r="B103" s="11"/>
      <c r="C103" s="11"/>
      <c r="D103" s="11"/>
      <c r="E103" s="11"/>
      <c r="F103" s="11"/>
      <c r="G103" s="11"/>
      <c r="I103" s="18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</sheetData>
  <mergeCells count="10">
    <mergeCell ref="A9:L9"/>
    <mergeCell ref="A11:H11"/>
    <mergeCell ref="I11:I12"/>
    <mergeCell ref="J11:L11"/>
    <mergeCell ref="K1:L1"/>
    <mergeCell ref="K6:L6"/>
    <mergeCell ref="K8:L8"/>
    <mergeCell ref="K2:L2"/>
    <mergeCell ref="K3:L3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2022-10-28T06:43:47Z</cp:lastPrinted>
  <dcterms:created xsi:type="dcterms:W3CDTF">2006-10-13T06:58:49Z</dcterms:created>
  <dcterms:modified xsi:type="dcterms:W3CDTF">2023-04-24T09:31:29Z</dcterms:modified>
</cp:coreProperties>
</file>