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е о бюджете Покровского поселения на 2022 - 2024 гг\Решение об утверждении отчета за 2021 год\"/>
    </mc:Choice>
  </mc:AlternateContent>
  <bookViews>
    <workbookView xWindow="32760" yWindow="60" windowWidth="16380" windowHeight="8130"/>
  </bookViews>
  <sheets>
    <sheet name="Приложение по МП" sheetId="3" r:id="rId1"/>
  </sheets>
  <definedNames>
    <definedName name="_xlnm._FilterDatabase" localSheetId="0" hidden="1">'Приложение по МП'!$A$15:$AW$105</definedName>
    <definedName name="_xlnm.Print_Titles" localSheetId="0">'Приложение по МП'!$A:$L,'Приложение по МП'!$15:$15</definedName>
    <definedName name="_xlnm.Print_Area" localSheetId="0">'Приложение по МП'!$A$1:$L$105</definedName>
  </definedNames>
  <calcPr calcId="152511"/>
</workbook>
</file>

<file path=xl/calcChain.xml><?xml version="1.0" encoding="utf-8"?>
<calcChain xmlns="http://schemas.openxmlformats.org/spreadsheetml/2006/main">
  <c r="K76" i="3" l="1"/>
  <c r="J76" i="3"/>
  <c r="K77" i="3"/>
  <c r="J77" i="3"/>
  <c r="K44" i="3"/>
  <c r="K43" i="3" s="1"/>
  <c r="J44" i="3"/>
  <c r="J43" i="3" s="1"/>
  <c r="K45" i="3" l="1"/>
  <c r="J45" i="3"/>
  <c r="L48" i="3"/>
  <c r="K47" i="3"/>
  <c r="J47" i="3"/>
  <c r="L107" i="3"/>
  <c r="L47" i="3" l="1"/>
  <c r="L45" i="3"/>
  <c r="L44" i="3"/>
  <c r="L46" i="3"/>
  <c r="L89" i="3" l="1"/>
  <c r="K88" i="3"/>
  <c r="J88" i="3"/>
  <c r="J87" i="3" s="1"/>
  <c r="L86" i="3"/>
  <c r="K85" i="3"/>
  <c r="K84" i="3" s="1"/>
  <c r="J85" i="3"/>
  <c r="L83" i="3"/>
  <c r="K82" i="3"/>
  <c r="J82" i="3"/>
  <c r="J81" i="3" s="1"/>
  <c r="L75" i="3"/>
  <c r="K74" i="3"/>
  <c r="J74" i="3"/>
  <c r="J73" i="3" s="1"/>
  <c r="J71" i="3"/>
  <c r="K71" i="3"/>
  <c r="K70" i="3" s="1"/>
  <c r="L69" i="3"/>
  <c r="K68" i="3"/>
  <c r="K67" i="3" s="1"/>
  <c r="J68" i="3"/>
  <c r="L63" i="3"/>
  <c r="K58" i="3"/>
  <c r="J58" i="3"/>
  <c r="L59" i="3"/>
  <c r="L56" i="3"/>
  <c r="K55" i="3"/>
  <c r="J55" i="3"/>
  <c r="K62" i="3"/>
  <c r="J62" i="3"/>
  <c r="L68" i="3" l="1"/>
  <c r="L88" i="3"/>
  <c r="L85" i="3"/>
  <c r="K87" i="3"/>
  <c r="L87" i="3" s="1"/>
  <c r="J84" i="3"/>
  <c r="L84" i="3" s="1"/>
  <c r="L82" i="3"/>
  <c r="K81" i="3"/>
  <c r="L81" i="3" s="1"/>
  <c r="L74" i="3"/>
  <c r="K73" i="3"/>
  <c r="L73" i="3" s="1"/>
  <c r="L71" i="3"/>
  <c r="L72" i="3"/>
  <c r="J70" i="3"/>
  <c r="L70" i="3" s="1"/>
  <c r="J67" i="3"/>
  <c r="L67" i="3" s="1"/>
  <c r="L62" i="3"/>
  <c r="L58" i="3"/>
  <c r="L55" i="3"/>
  <c r="L41" i="3" l="1"/>
  <c r="K40" i="3"/>
  <c r="K39" i="3" s="1"/>
  <c r="K38" i="3" s="1"/>
  <c r="J40" i="3"/>
  <c r="J39" i="3" s="1"/>
  <c r="L40" i="3" l="1"/>
  <c r="L39" i="3"/>
  <c r="J38" i="3"/>
  <c r="L38" i="3" s="1"/>
  <c r="L97" i="3" l="1"/>
  <c r="K96" i="3"/>
  <c r="J96" i="3"/>
  <c r="J95" i="3" s="1"/>
  <c r="L96" i="3" l="1"/>
  <c r="K95" i="3"/>
  <c r="L95" i="3" l="1"/>
  <c r="L94" i="3"/>
  <c r="K93" i="3"/>
  <c r="K92" i="3" s="1"/>
  <c r="J93" i="3"/>
  <c r="J92" i="3" s="1"/>
  <c r="L37" i="3"/>
  <c r="K36" i="3"/>
  <c r="J36" i="3"/>
  <c r="J35" i="3" l="1"/>
  <c r="J34" i="3" s="1"/>
  <c r="K35" i="3"/>
  <c r="K34" i="3" s="1"/>
  <c r="L92" i="3"/>
  <c r="L93" i="3"/>
  <c r="L36" i="3"/>
  <c r="L34" i="3" l="1"/>
  <c r="L35" i="3"/>
  <c r="L26" i="3"/>
  <c r="K25" i="3"/>
  <c r="K24" i="3" s="1"/>
  <c r="J25" i="3"/>
  <c r="J24" i="3" s="1"/>
  <c r="L104" i="3"/>
  <c r="K103" i="3"/>
  <c r="J103" i="3"/>
  <c r="K102" i="3"/>
  <c r="K101" i="3" s="1"/>
  <c r="J102" i="3"/>
  <c r="J101" i="3" s="1"/>
  <c r="K99" i="3"/>
  <c r="K98" i="3" s="1"/>
  <c r="K91" i="3" s="1"/>
  <c r="J99" i="3"/>
  <c r="J98" i="3" s="1"/>
  <c r="J91" i="3" s="1"/>
  <c r="J90" i="3" s="1"/>
  <c r="K79" i="3"/>
  <c r="K78" i="3" s="1"/>
  <c r="J79" i="3"/>
  <c r="J78" i="3" s="1"/>
  <c r="K65" i="3"/>
  <c r="K64" i="3" s="1"/>
  <c r="J65" i="3"/>
  <c r="J64" i="3" s="1"/>
  <c r="K60" i="3"/>
  <c r="K57" i="3" s="1"/>
  <c r="J60" i="3"/>
  <c r="J57" i="3" s="1"/>
  <c r="K53" i="3"/>
  <c r="K52" i="3" s="1"/>
  <c r="J53" i="3"/>
  <c r="J52" i="3" s="1"/>
  <c r="K50" i="3"/>
  <c r="K49" i="3" s="1"/>
  <c r="J50" i="3"/>
  <c r="J49" i="3" s="1"/>
  <c r="K32" i="3"/>
  <c r="K31" i="3" s="1"/>
  <c r="J32" i="3"/>
  <c r="J31" i="3" s="1"/>
  <c r="J30" i="3" s="1"/>
  <c r="K28" i="3"/>
  <c r="K27" i="3" s="1"/>
  <c r="J28" i="3"/>
  <c r="J27" i="3" s="1"/>
  <c r="K20" i="3"/>
  <c r="K19" i="3" s="1"/>
  <c r="K18" i="3" s="1"/>
  <c r="J20" i="3"/>
  <c r="J19" i="3" s="1"/>
  <c r="J18" i="3" s="1"/>
  <c r="L21" i="3"/>
  <c r="L29" i="3"/>
  <c r="L33" i="3"/>
  <c r="L51" i="3"/>
  <c r="L54" i="3"/>
  <c r="L61" i="3"/>
  <c r="L66" i="3"/>
  <c r="L80" i="3"/>
  <c r="L100" i="3"/>
  <c r="K90" i="3" l="1"/>
  <c r="L90" i="3" s="1"/>
  <c r="L91" i="3"/>
  <c r="L20" i="3"/>
  <c r="L102" i="3"/>
  <c r="L103" i="3"/>
  <c r="L53" i="3"/>
  <c r="L32" i="3"/>
  <c r="L50" i="3"/>
  <c r="L28" i="3"/>
  <c r="L25" i="3"/>
  <c r="L60" i="3"/>
  <c r="L52" i="3"/>
  <c r="L57" i="3"/>
  <c r="L65" i="3"/>
  <c r="L101" i="3"/>
  <c r="L64" i="3"/>
  <c r="L99" i="3"/>
  <c r="L79" i="3"/>
  <c r="K42" i="3"/>
  <c r="L49" i="3"/>
  <c r="L98" i="3"/>
  <c r="L24" i="3"/>
  <c r="K23" i="3"/>
  <c r="J23" i="3"/>
  <c r="J22" i="3" s="1"/>
  <c r="L27" i="3"/>
  <c r="K30" i="3"/>
  <c r="L31" i="3"/>
  <c r="L78" i="3"/>
  <c r="L30" i="3" l="1"/>
  <c r="K22" i="3"/>
  <c r="K17" i="3"/>
  <c r="J17" i="3"/>
  <c r="L19" i="3"/>
  <c r="J42" i="3"/>
  <c r="L42" i="3" s="1"/>
  <c r="L43" i="3"/>
  <c r="L77" i="3"/>
  <c r="L76" i="3"/>
  <c r="L23" i="3"/>
  <c r="J16" i="3" l="1"/>
  <c r="K16" i="3"/>
  <c r="K105" i="3" s="1"/>
  <c r="K108" i="3" s="1"/>
  <c r="L17" i="3"/>
  <c r="L18" i="3"/>
  <c r="L22" i="3"/>
  <c r="L16" i="3" l="1"/>
  <c r="J105" i="3"/>
  <c r="L105" i="3" l="1"/>
  <c r="L108" i="3" s="1"/>
  <c r="J108" i="3"/>
</calcChain>
</file>

<file path=xl/sharedStrings.xml><?xml version="1.0" encoding="utf-8"?>
<sst xmlns="http://schemas.openxmlformats.org/spreadsheetml/2006/main" count="687" uniqueCount="92">
  <si>
    <t>0</t>
  </si>
  <si>
    <t>00</t>
  </si>
  <si>
    <t>№ п/п</t>
  </si>
  <si>
    <t>Целевая статья</t>
  </si>
  <si>
    <t>Вид расходов</t>
  </si>
  <si>
    <t>1</t>
  </si>
  <si>
    <t>Наименование кодов классификации расходов местного бюджета</t>
  </si>
  <si>
    <t>Коды классификации расходов местного бюджета</t>
  </si>
  <si>
    <t>000</t>
  </si>
  <si>
    <t>Иные закупки товаров, работ и услуг для обеспечения государственных (муниципальных) нужд</t>
  </si>
  <si>
    <t>200</t>
  </si>
  <si>
    <t>240</t>
  </si>
  <si>
    <t>3</t>
  </si>
  <si>
    <t/>
  </si>
  <si>
    <t>Всего</t>
  </si>
  <si>
    <t>Закупка товаров, работ и услуг для обеспечения государственных (муниципальных) нужд</t>
  </si>
  <si>
    <t>540</t>
  </si>
  <si>
    <t>Утвержденные бюджетные назначения, рублей</t>
  </si>
  <si>
    <t>Исполнено, рублей</t>
  </si>
  <si>
    <t>Неисполненные назначения, рублей</t>
  </si>
  <si>
    <t>500</t>
  </si>
  <si>
    <t>300</t>
  </si>
  <si>
    <t>Приложение №4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2021 год "                                                                                                                                  от ______________ № _____</t>
  </si>
  <si>
    <t>Исполнение расходов бюджета Покровского сельского поселения Омского муниципального района Омской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 бюджета за 2021 год</t>
  </si>
  <si>
    <t>18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</si>
  <si>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</si>
  <si>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</si>
  <si>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01</t>
  </si>
  <si>
    <t>Благоустройство</t>
  </si>
  <si>
    <t>2</t>
  </si>
  <si>
    <t>002</t>
  </si>
  <si>
    <t>Прочие мероприятия по благоустройству</t>
  </si>
  <si>
    <t>5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</si>
  <si>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</si>
  <si>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Развитие муниципальных услуг в сфере культурно - досуговой деятельности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</si>
  <si>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</si>
  <si>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202</t>
  </si>
  <si>
    <t>001</t>
  </si>
  <si>
    <t>Организация и проведение областных, районных и сельских культурных мероприятий</t>
  </si>
  <si>
    <t>02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</si>
  <si>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</si>
  <si>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</si>
  <si>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03</t>
  </si>
  <si>
    <t>320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</si>
  <si>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</si>
  <si>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</si>
  <si>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</si>
  <si>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</si>
  <si>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А1</t>
  </si>
  <si>
    <t>519</t>
  </si>
  <si>
    <t>Государственная поддержка отрасли культуры (модернизация учреждений культурно-досугового типа в сельской местности)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</si>
  <si>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</si>
  <si>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</si>
  <si>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998</t>
  </si>
  <si>
    <t>Руководство и управление в сфере установленных функций органов местного самоуправления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</si>
  <si>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</si>
  <si>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</si>
  <si>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</si>
  <si>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</si>
  <si>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800</t>
  </si>
  <si>
    <t>850</t>
  </si>
  <si>
    <t>Организация и обеспечения мероприятий по решению других (общих) вопросов муниципального значения</t>
  </si>
  <si>
    <t>Иные бюджетные ассигнования</t>
  </si>
  <si>
    <t>Уплата налогов, сборов и иных платежей</t>
  </si>
  <si>
    <t>Обеспечение выполнения функций казенных учреждений</t>
  </si>
  <si>
    <t>110</t>
  </si>
  <si>
    <t>Расходы на выплаты персоналу казенных учреждений</t>
  </si>
  <si>
    <t>006</t>
  </si>
  <si>
    <t>Участие в предупреждении и ликвидации последствий чрезвычайных ситуаций в Покровском сельском поселении</t>
  </si>
  <si>
    <t>Поощрение городских и сельских поселений Омской области за достижение уровня социально-экономического развития территорий</t>
  </si>
  <si>
    <t>118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</si>
  <si>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</si>
  <si>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4</t>
  </si>
  <si>
    <t>Содержание автомобильных дорог общего пользования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</si>
  <si>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</si>
  <si>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003</t>
  </si>
  <si>
    <t>Безопасность дорожного движения в Покровском сельском поселении</t>
  </si>
  <si>
    <t>Капитальный ремонт, ремонт автомобильных дорог общего пользования местного значения</t>
  </si>
  <si>
    <t>7</t>
  </si>
  <si>
    <t>034</t>
  </si>
  <si>
    <t>S</t>
  </si>
  <si>
    <t>Подпрограмма «Организация мероприятий по осуществлению части переданных полномочий»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</si>
  <si>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</si>
  <si>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</si>
  <si>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008</t>
  </si>
  <si>
    <t>Выполнение части полномочий в области обращения с твердыми коммунальными отходами</t>
  </si>
  <si>
    <t>Выполнение части полномочий в части проведения муниципального земельного контроля</t>
  </si>
  <si>
    <t>009</t>
  </si>
  <si>
    <t>04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</si>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</sst>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&quot;&quot;###,##0.0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sz val="14"/>
      <color indexed="17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1">
    <xf numFmtId="0" fontId="0" fillId="0" borderId="0" xfId="0"/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Protection="1">
      <protection hidden="1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lef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2" applyFont="1" applyFill="1" applyBorder="1" applyAlignment="1" applyProtection="1">
      <alignment horizontal="center" vertical="center"/>
      <protection hidden="1"/>
    </xf>
    <xf numFmtId="4" fontId="3" fillId="0" borderId="4" xfId="2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vertical="center" wrapText="1"/>
      <protection hidden="1"/>
    </xf>
    <xf numFmtId="49" fontId="3" fillId="0" borderId="8" xfId="1" applyNumberFormat="1" applyFont="1" applyFill="1" applyBorder="1" applyAlignment="1" applyProtection="1">
      <alignment vertical="center" wrapText="1"/>
      <protection hidden="1"/>
    </xf>
    <xf numFmtId="49" fontId="3" fillId="0" borderId="9" xfId="1" applyNumberFormat="1" applyFont="1" applyFill="1" applyBorder="1" applyAlignment="1" applyProtection="1">
      <alignment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left" vertical="top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ill="1"/>
    <xf numFmtId="0" fontId="1" fillId="0" borderId="0" xfId="1" applyFont="1" applyFill="1"/>
    <xf numFmtId="49" fontId="1" fillId="0" borderId="0" xfId="1" applyNumberFormat="1" applyFont="1" applyFill="1"/>
    <xf numFmtId="4" fontId="3" fillId="0" borderId="0" xfId="1" applyNumberFormat="1" applyFont="1" applyFill="1" applyAlignment="1">
      <alignment horizontal="left" wrapText="1"/>
    </xf>
    <xf numFmtId="2" fontId="2" fillId="0" borderId="0" xfId="1" applyNumberFormat="1" applyFill="1"/>
    <xf numFmtId="0" fontId="2" fillId="0" borderId="0" xfId="1" applyFill="1" applyProtection="1">
      <protection hidden="1"/>
    </xf>
    <xf numFmtId="0" fontId="1" fillId="0" borderId="0" xfId="1" applyFont="1" applyFill="1" applyProtection="1">
      <protection hidden="1"/>
    </xf>
    <xf numFmtId="49" fontId="1" fillId="0" borderId="0" xfId="1" applyNumberFormat="1" applyFont="1" applyFill="1" applyProtection="1">
      <protection hidden="1"/>
    </xf>
    <xf numFmtId="0" fontId="1" fillId="0" borderId="0" xfId="1" applyFont="1" applyFill="1" applyAlignment="1" applyProtection="1">
      <alignment horizontal="center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49" fontId="3" fillId="0" borderId="0" xfId="1" applyNumberFormat="1" applyFont="1" applyFill="1" applyProtection="1"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8" fillId="0" borderId="0" xfId="1" applyFont="1" applyFill="1"/>
    <xf numFmtId="2" fontId="8" fillId="0" borderId="0" xfId="1" applyNumberFormat="1" applyFont="1" applyFill="1"/>
    <xf numFmtId="1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left"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center"/>
      <protection hidden="1"/>
    </xf>
    <xf numFmtId="49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0" xfId="1" applyNumberFormat="1" applyFont="1" applyFill="1" applyBorder="1" applyProtection="1">
      <protection hidden="1"/>
    </xf>
    <xf numFmtId="165" fontId="3" fillId="0" borderId="0" xfId="1" applyNumberFormat="1" applyFont="1" applyFill="1" applyBorder="1" applyAlignment="1" applyProtection="1">
      <alignment horizontal="center" vertical="center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2" fontId="5" fillId="0" borderId="0" xfId="1" applyNumberFormat="1" applyFont="1" applyFill="1" applyAlignment="1">
      <alignment horizontal="left"/>
    </xf>
    <xf numFmtId="4" fontId="1" fillId="0" borderId="0" xfId="1" applyNumberFormat="1" applyFont="1" applyFill="1" applyAlignment="1">
      <alignment horizontal="center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AW122"/>
  <sheetViews>
    <sheetView showGridLines="0" tabSelected="1" view="pageBreakPreview" topLeftCell="A103" zoomScale="70" zoomScaleNormal="70" zoomScaleSheetLayoutView="70" workbookViewId="0">
      <selection activeCell="I51" sqref="I51"/>
    </sheetView>
  </sheetViews>
  <sheetFormatPr defaultColWidth="9.28515625" defaultRowHeight="12.75" x14ac:dyDescent="0.2"/>
  <cols>
    <col min="1" max="1" width="5.28515625" style="33" customWidth="1"/>
    <col min="2" max="2" width="60.140625" style="34" customWidth="1"/>
    <col min="3" max="3" width="5.140625" style="35" bestFit="1" customWidth="1"/>
    <col min="4" max="4" width="3.85546875" style="35" bestFit="1" customWidth="1"/>
    <col min="5" max="5" width="4.42578125" style="35" customWidth="1"/>
    <col min="6" max="6" width="3.85546875" style="35" customWidth="1"/>
    <col min="7" max="7" width="5.7109375" style="35" customWidth="1"/>
    <col min="8" max="8" width="3.85546875" style="35" customWidth="1"/>
    <col min="9" max="9" width="5.7109375" style="35" customWidth="1"/>
    <col min="10" max="10" width="24.85546875" style="60" customWidth="1"/>
    <col min="11" max="11" width="22.7109375" style="60" customWidth="1"/>
    <col min="12" max="12" width="21.7109375" style="60" customWidth="1"/>
    <col min="13" max="13" width="6" style="33" customWidth="1"/>
    <col min="14" max="14" width="11.7109375" style="37" bestFit="1" customWidth="1"/>
    <col min="15" max="16" width="10.7109375" style="37" bestFit="1" customWidth="1"/>
    <col min="17" max="19" width="9.28515625" style="37"/>
    <col min="20" max="16384" width="9.28515625" style="33"/>
  </cols>
  <sheetData>
    <row r="1" spans="1:13" ht="12.75" customHeight="1" x14ac:dyDescent="0.2">
      <c r="J1" s="36" t="s">
        <v>22</v>
      </c>
      <c r="K1" s="36"/>
      <c r="L1" s="36"/>
    </row>
    <row r="2" spans="1:13" ht="12.75" customHeight="1" x14ac:dyDescent="0.2">
      <c r="J2" s="36"/>
      <c r="K2" s="36"/>
      <c r="L2" s="36"/>
    </row>
    <row r="3" spans="1:13" ht="12.75" customHeight="1" x14ac:dyDescent="0.2">
      <c r="J3" s="36"/>
      <c r="K3" s="36"/>
      <c r="L3" s="36"/>
    </row>
    <row r="4" spans="1:13" ht="12.75" customHeight="1" x14ac:dyDescent="0.2">
      <c r="J4" s="36"/>
      <c r="K4" s="36"/>
      <c r="L4" s="36"/>
    </row>
    <row r="5" spans="1:13" ht="12.75" customHeight="1" x14ac:dyDescent="0.2">
      <c r="J5" s="36"/>
      <c r="K5" s="36"/>
      <c r="L5" s="36"/>
    </row>
    <row r="6" spans="1:13" ht="12.75" customHeight="1" x14ac:dyDescent="0.2">
      <c r="A6" s="38"/>
      <c r="B6" s="39"/>
      <c r="C6" s="40"/>
      <c r="D6" s="40"/>
      <c r="E6" s="40"/>
      <c r="F6" s="40"/>
      <c r="G6" s="40"/>
      <c r="H6" s="40"/>
      <c r="I6" s="40"/>
      <c r="J6" s="36"/>
      <c r="K6" s="36"/>
      <c r="L6" s="36"/>
      <c r="M6" s="38"/>
    </row>
    <row r="7" spans="1:13" ht="12.75" customHeight="1" x14ac:dyDescent="0.2">
      <c r="A7" s="38"/>
      <c r="B7" s="39"/>
      <c r="C7" s="40"/>
      <c r="D7" s="40"/>
      <c r="E7" s="40"/>
      <c r="F7" s="40"/>
      <c r="G7" s="40"/>
      <c r="H7" s="40"/>
      <c r="I7" s="40"/>
      <c r="J7" s="36"/>
      <c r="K7" s="36"/>
      <c r="L7" s="36"/>
      <c r="M7" s="38"/>
    </row>
    <row r="8" spans="1:13" ht="12.75" customHeight="1" x14ac:dyDescent="0.2">
      <c r="A8" s="38"/>
      <c r="B8" s="39"/>
      <c r="C8" s="40"/>
      <c r="D8" s="40"/>
      <c r="E8" s="40"/>
      <c r="F8" s="40"/>
      <c r="G8" s="40"/>
      <c r="H8" s="40"/>
      <c r="I8" s="40"/>
      <c r="J8" s="36"/>
      <c r="K8" s="36"/>
      <c r="L8" s="36"/>
      <c r="M8" s="38"/>
    </row>
    <row r="9" spans="1:13" x14ac:dyDescent="0.2">
      <c r="A9" s="38"/>
      <c r="B9" s="39"/>
      <c r="C9" s="40"/>
      <c r="D9" s="40"/>
      <c r="E9" s="40"/>
      <c r="F9" s="40"/>
      <c r="G9" s="40"/>
      <c r="H9" s="40"/>
      <c r="I9" s="40"/>
      <c r="J9" s="36"/>
      <c r="K9" s="36"/>
      <c r="L9" s="36"/>
      <c r="M9" s="38"/>
    </row>
    <row r="10" spans="1:13" x14ac:dyDescent="0.2">
      <c r="A10" s="38"/>
      <c r="B10" s="39"/>
      <c r="C10" s="40"/>
      <c r="D10" s="40"/>
      <c r="E10" s="40"/>
      <c r="F10" s="40"/>
      <c r="G10" s="40"/>
      <c r="H10" s="40"/>
      <c r="I10" s="40"/>
      <c r="J10" s="41"/>
      <c r="K10" s="41"/>
      <c r="L10" s="41"/>
      <c r="M10" s="38"/>
    </row>
    <row r="11" spans="1:13" ht="60" customHeight="1" x14ac:dyDescent="0.2">
      <c r="A11" s="42" t="s">
        <v>23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38"/>
    </row>
    <row r="12" spans="1:13" ht="19.5" customHeight="1" x14ac:dyDescent="0.3">
      <c r="A12" s="43"/>
      <c r="B12" s="43"/>
      <c r="C12" s="44"/>
      <c r="D12" s="44"/>
      <c r="E12" s="44"/>
      <c r="F12" s="44"/>
      <c r="G12" s="44"/>
      <c r="H12" s="44"/>
      <c r="I12" s="44"/>
      <c r="J12" s="45"/>
      <c r="K12" s="45"/>
      <c r="L12" s="45"/>
      <c r="M12" s="38"/>
    </row>
    <row r="13" spans="1:13" ht="19.5" customHeight="1" x14ac:dyDescent="0.2">
      <c r="A13" s="29" t="s">
        <v>2</v>
      </c>
      <c r="B13" s="29" t="s">
        <v>6</v>
      </c>
      <c r="C13" s="32" t="s">
        <v>7</v>
      </c>
      <c r="D13" s="32"/>
      <c r="E13" s="32"/>
      <c r="F13" s="32"/>
      <c r="G13" s="32"/>
      <c r="H13" s="32"/>
      <c r="I13" s="32"/>
      <c r="J13" s="27" t="s">
        <v>17</v>
      </c>
      <c r="K13" s="29" t="s">
        <v>18</v>
      </c>
      <c r="L13" s="30" t="s">
        <v>19</v>
      </c>
    </row>
    <row r="14" spans="1:13" ht="115.5" customHeight="1" x14ac:dyDescent="0.2">
      <c r="A14" s="29"/>
      <c r="B14" s="29"/>
      <c r="C14" s="26" t="s">
        <v>3</v>
      </c>
      <c r="D14" s="26"/>
      <c r="E14" s="26"/>
      <c r="F14" s="26"/>
      <c r="G14" s="26"/>
      <c r="H14" s="26"/>
      <c r="I14" s="22" t="s">
        <v>4</v>
      </c>
      <c r="J14" s="28"/>
      <c r="K14" s="29"/>
      <c r="L14" s="31"/>
    </row>
    <row r="15" spans="1:13" ht="18.75" x14ac:dyDescent="0.2">
      <c r="A15" s="23">
        <v>1</v>
      </c>
      <c r="B15" s="3">
        <v>2</v>
      </c>
      <c r="C15" s="18"/>
      <c r="D15" s="19"/>
      <c r="E15" s="19"/>
      <c r="F15" s="19" t="s">
        <v>12</v>
      </c>
      <c r="G15" s="19"/>
      <c r="H15" s="20"/>
      <c r="I15" s="24">
        <v>4</v>
      </c>
      <c r="J15" s="23">
        <v>5</v>
      </c>
      <c r="K15" s="23">
        <v>6</v>
      </c>
      <c r="L15" s="23">
        <v>7</v>
      </c>
    </row>
    <row r="16" spans="1:13" ht="112.5" x14ac:dyDescent="0.2">
      <c r="A16" s="23" t="s">
        <v>5</v>
      </c>
      <c r="B16" s="2" t="s">
        <v>25</v>
      </c>
      <c r="C16" s="24" t="s">
        <v>24</v>
      </c>
      <c r="D16" s="24" t="s">
        <v>0</v>
      </c>
      <c r="E16" s="24" t="s">
        <v>1</v>
      </c>
      <c r="F16" s="24" t="s">
        <v>0</v>
      </c>
      <c r="G16" s="24" t="s">
        <v>8</v>
      </c>
      <c r="H16" s="24" t="s">
        <v>0</v>
      </c>
      <c r="I16" s="24"/>
      <c r="J16" s="8">
        <f>J17+J22+J42+J76+J90</f>
        <v>23643128.34</v>
      </c>
      <c r="K16" s="8">
        <f>K17+K22+K42+K76+K90</f>
        <v>23125770.720000003</v>
      </c>
      <c r="L16" s="8">
        <f>J16-K16</f>
        <v>517357.61999999732</v>
      </c>
    </row>
    <row r="17" spans="1:49" ht="75" x14ac:dyDescent="0.2">
      <c r="A17" s="23"/>
      <c r="B17" s="2" t="s">
        <v>26</v>
      </c>
      <c r="C17" s="24" t="s">
        <v>24</v>
      </c>
      <c r="D17" s="24" t="s">
        <v>5</v>
      </c>
      <c r="E17" s="24" t="s">
        <v>1</v>
      </c>
      <c r="F17" s="24" t="s">
        <v>0</v>
      </c>
      <c r="G17" s="24" t="s">
        <v>8</v>
      </c>
      <c r="H17" s="24" t="s">
        <v>0</v>
      </c>
      <c r="I17" s="24"/>
      <c r="J17" s="8">
        <f t="shared" ref="J17:K20" si="0">J18</f>
        <v>324706.62</v>
      </c>
      <c r="K17" s="8">
        <f t="shared" si="0"/>
        <v>324706.62</v>
      </c>
      <c r="L17" s="8">
        <f t="shared" ref="L17:L30" si="1">J17-K17</f>
        <v>0</v>
      </c>
    </row>
    <row r="18" spans="1:49" ht="18.75" x14ac:dyDescent="0.2">
      <c r="A18" s="23"/>
      <c r="B18" s="2" t="s">
        <v>28</v>
      </c>
      <c r="C18" s="24" t="s">
        <v>24</v>
      </c>
      <c r="D18" s="24" t="s">
        <v>5</v>
      </c>
      <c r="E18" s="24" t="s">
        <v>27</v>
      </c>
      <c r="F18" s="24" t="s">
        <v>0</v>
      </c>
      <c r="G18" s="24" t="s">
        <v>8</v>
      </c>
      <c r="H18" s="24" t="s">
        <v>0</v>
      </c>
      <c r="I18" s="24"/>
      <c r="J18" s="8">
        <f t="shared" si="0"/>
        <v>324706.62</v>
      </c>
      <c r="K18" s="8">
        <f t="shared" si="0"/>
        <v>324706.62</v>
      </c>
      <c r="L18" s="8">
        <f t="shared" si="1"/>
        <v>0</v>
      </c>
    </row>
    <row r="19" spans="1:49" ht="18.75" x14ac:dyDescent="0.2">
      <c r="A19" s="23"/>
      <c r="B19" s="2" t="s">
        <v>31</v>
      </c>
      <c r="C19" s="24" t="s">
        <v>24</v>
      </c>
      <c r="D19" s="24" t="s">
        <v>5</v>
      </c>
      <c r="E19" s="24" t="s">
        <v>27</v>
      </c>
      <c r="F19" s="24" t="s">
        <v>29</v>
      </c>
      <c r="G19" s="24" t="s">
        <v>30</v>
      </c>
      <c r="H19" s="24" t="s">
        <v>0</v>
      </c>
      <c r="I19" s="24"/>
      <c r="J19" s="8">
        <f t="shared" si="0"/>
        <v>324706.62</v>
      </c>
      <c r="K19" s="8">
        <f t="shared" si="0"/>
        <v>324706.62</v>
      </c>
      <c r="L19" s="8">
        <f t="shared" si="1"/>
        <v>0</v>
      </c>
    </row>
    <row r="20" spans="1:49" ht="37.5" x14ac:dyDescent="0.2">
      <c r="A20" s="5"/>
      <c r="B20" s="2" t="s">
        <v>15</v>
      </c>
      <c r="C20" s="1" t="s">
        <v>24</v>
      </c>
      <c r="D20" s="1" t="s">
        <v>5</v>
      </c>
      <c r="E20" s="1" t="s">
        <v>27</v>
      </c>
      <c r="F20" s="1" t="s">
        <v>29</v>
      </c>
      <c r="G20" s="1" t="s">
        <v>30</v>
      </c>
      <c r="H20" s="24" t="s">
        <v>0</v>
      </c>
      <c r="I20" s="1" t="s">
        <v>10</v>
      </c>
      <c r="J20" s="8">
        <f t="shared" si="0"/>
        <v>324706.62</v>
      </c>
      <c r="K20" s="8">
        <f t="shared" si="0"/>
        <v>324706.62</v>
      </c>
      <c r="L20" s="8">
        <f t="shared" si="1"/>
        <v>0</v>
      </c>
      <c r="M20" s="46"/>
      <c r="N20" s="47"/>
      <c r="O20" s="47"/>
      <c r="P20" s="47"/>
      <c r="Q20" s="47"/>
      <c r="R20" s="47"/>
      <c r="S20" s="47"/>
      <c r="T20" s="46"/>
      <c r="U20" s="46"/>
    </row>
    <row r="21" spans="1:49" s="46" customFormat="1" ht="56.25" x14ac:dyDescent="0.2">
      <c r="A21" s="10"/>
      <c r="B21" s="6" t="s">
        <v>9</v>
      </c>
      <c r="C21" s="11" t="s">
        <v>24</v>
      </c>
      <c r="D21" s="11" t="s">
        <v>5</v>
      </c>
      <c r="E21" s="11" t="s">
        <v>27</v>
      </c>
      <c r="F21" s="11" t="s">
        <v>29</v>
      </c>
      <c r="G21" s="11" t="s">
        <v>30</v>
      </c>
      <c r="H21" s="7" t="s">
        <v>0</v>
      </c>
      <c r="I21" s="11" t="s">
        <v>11</v>
      </c>
      <c r="J21" s="15">
        <v>324706.62</v>
      </c>
      <c r="K21" s="15">
        <v>324706.62</v>
      </c>
      <c r="L21" s="12">
        <f t="shared" si="1"/>
        <v>0</v>
      </c>
      <c r="N21" s="47"/>
      <c r="O21" s="47"/>
      <c r="P21" s="47"/>
      <c r="Q21" s="37"/>
      <c r="R21" s="37"/>
      <c r="S21" s="37"/>
      <c r="T21" s="33"/>
    </row>
    <row r="22" spans="1:49" ht="93.75" x14ac:dyDescent="0.2">
      <c r="A22" s="23"/>
      <c r="B22" s="2" t="s">
        <v>33</v>
      </c>
      <c r="C22" s="24" t="s">
        <v>24</v>
      </c>
      <c r="D22" s="24" t="s">
        <v>29</v>
      </c>
      <c r="E22" s="24" t="s">
        <v>1</v>
      </c>
      <c r="F22" s="24" t="s">
        <v>0</v>
      </c>
      <c r="G22" s="24" t="s">
        <v>8</v>
      </c>
      <c r="H22" s="24" t="s">
        <v>0</v>
      </c>
      <c r="I22" s="24"/>
      <c r="J22" s="8">
        <f>J23+J30+J34+J38</f>
        <v>10244473.48</v>
      </c>
      <c r="K22" s="8">
        <f>K23+K30+K34+K38</f>
        <v>9994045.9100000001</v>
      </c>
      <c r="L22" s="8">
        <f t="shared" si="1"/>
        <v>250427.5700000003</v>
      </c>
    </row>
    <row r="23" spans="1:49" ht="37.5" x14ac:dyDescent="0.2">
      <c r="A23" s="23"/>
      <c r="B23" s="2" t="s">
        <v>34</v>
      </c>
      <c r="C23" s="24" t="s">
        <v>24</v>
      </c>
      <c r="D23" s="24" t="s">
        <v>29</v>
      </c>
      <c r="E23" s="24" t="s">
        <v>27</v>
      </c>
      <c r="F23" s="24" t="s">
        <v>0</v>
      </c>
      <c r="G23" s="24" t="s">
        <v>8</v>
      </c>
      <c r="H23" s="24" t="s">
        <v>0</v>
      </c>
      <c r="I23" s="24"/>
      <c r="J23" s="8">
        <f>J24+J27</f>
        <v>2031891.8</v>
      </c>
      <c r="K23" s="8">
        <f>K24+K27</f>
        <v>1781464.23</v>
      </c>
      <c r="L23" s="8">
        <f t="shared" si="1"/>
        <v>250427.57000000007</v>
      </c>
    </row>
    <row r="24" spans="1:49" ht="75" x14ac:dyDescent="0.2">
      <c r="A24" s="23"/>
      <c r="B24" s="2" t="s">
        <v>35</v>
      </c>
      <c r="C24" s="24" t="s">
        <v>24</v>
      </c>
      <c r="D24" s="24" t="s">
        <v>29</v>
      </c>
      <c r="E24" s="24" t="s">
        <v>27</v>
      </c>
      <c r="F24" s="24" t="s">
        <v>5</v>
      </c>
      <c r="G24" s="24" t="s">
        <v>36</v>
      </c>
      <c r="H24" s="24" t="s">
        <v>0</v>
      </c>
      <c r="I24" s="24"/>
      <c r="J24" s="8">
        <f>J25</f>
        <v>1962542.26</v>
      </c>
      <c r="K24" s="8">
        <f>K25</f>
        <v>1712114.69</v>
      </c>
      <c r="L24" s="8">
        <f>J24-K24</f>
        <v>250427.57000000007</v>
      </c>
    </row>
    <row r="25" spans="1:49" ht="37.5" x14ac:dyDescent="0.2">
      <c r="A25" s="23"/>
      <c r="B25" s="2" t="s">
        <v>15</v>
      </c>
      <c r="C25" s="24" t="s">
        <v>24</v>
      </c>
      <c r="D25" s="24" t="s">
        <v>29</v>
      </c>
      <c r="E25" s="24" t="s">
        <v>27</v>
      </c>
      <c r="F25" s="24" t="s">
        <v>5</v>
      </c>
      <c r="G25" s="24" t="s">
        <v>36</v>
      </c>
      <c r="H25" s="24" t="s">
        <v>0</v>
      </c>
      <c r="I25" s="24" t="s">
        <v>10</v>
      </c>
      <c r="J25" s="8">
        <f>J26</f>
        <v>1962542.26</v>
      </c>
      <c r="K25" s="8">
        <f>K26</f>
        <v>1712114.69</v>
      </c>
      <c r="L25" s="8">
        <f>J25-K25</f>
        <v>250427.57000000007</v>
      </c>
    </row>
    <row r="26" spans="1:49" ht="56.25" x14ac:dyDescent="0.2">
      <c r="A26" s="10"/>
      <c r="B26" s="6" t="s">
        <v>9</v>
      </c>
      <c r="C26" s="11" t="s">
        <v>24</v>
      </c>
      <c r="D26" s="11" t="s">
        <v>29</v>
      </c>
      <c r="E26" s="11" t="s">
        <v>27</v>
      </c>
      <c r="F26" s="11" t="s">
        <v>5</v>
      </c>
      <c r="G26" s="11" t="s">
        <v>36</v>
      </c>
      <c r="H26" s="7" t="s">
        <v>0</v>
      </c>
      <c r="I26" s="11" t="s">
        <v>11</v>
      </c>
      <c r="J26" s="15">
        <v>1962542.26</v>
      </c>
      <c r="K26" s="15">
        <v>1712114.69</v>
      </c>
      <c r="L26" s="12">
        <f>J26-K26</f>
        <v>250427.57000000007</v>
      </c>
    </row>
    <row r="27" spans="1:49" ht="37.5" x14ac:dyDescent="0.2">
      <c r="A27" s="23"/>
      <c r="B27" s="2" t="s">
        <v>38</v>
      </c>
      <c r="C27" s="24" t="s">
        <v>24</v>
      </c>
      <c r="D27" s="24" t="s">
        <v>29</v>
      </c>
      <c r="E27" s="24" t="s">
        <v>27</v>
      </c>
      <c r="F27" s="24" t="s">
        <v>29</v>
      </c>
      <c r="G27" s="24" t="s">
        <v>37</v>
      </c>
      <c r="H27" s="24" t="s">
        <v>0</v>
      </c>
      <c r="I27" s="24"/>
      <c r="J27" s="8">
        <f>J28</f>
        <v>69349.539999999994</v>
      </c>
      <c r="K27" s="8">
        <f>K28</f>
        <v>69349.539999999994</v>
      </c>
      <c r="L27" s="8">
        <f t="shared" si="1"/>
        <v>0</v>
      </c>
    </row>
    <row r="28" spans="1:49" ht="37.5" x14ac:dyDescent="0.2">
      <c r="A28" s="23"/>
      <c r="B28" s="2" t="s">
        <v>15</v>
      </c>
      <c r="C28" s="24" t="s">
        <v>24</v>
      </c>
      <c r="D28" s="24" t="s">
        <v>29</v>
      </c>
      <c r="E28" s="24" t="s">
        <v>27</v>
      </c>
      <c r="F28" s="24" t="s">
        <v>29</v>
      </c>
      <c r="G28" s="24" t="s">
        <v>37</v>
      </c>
      <c r="H28" s="24" t="s">
        <v>0</v>
      </c>
      <c r="I28" s="24" t="s">
        <v>10</v>
      </c>
      <c r="J28" s="8">
        <f>J29</f>
        <v>69349.539999999994</v>
      </c>
      <c r="K28" s="8">
        <f>K29</f>
        <v>69349.539999999994</v>
      </c>
      <c r="L28" s="8">
        <f t="shared" si="1"/>
        <v>0</v>
      </c>
    </row>
    <row r="29" spans="1:49" s="46" customFormat="1" ht="56.25" x14ac:dyDescent="0.2">
      <c r="A29" s="10"/>
      <c r="B29" s="6" t="s">
        <v>9</v>
      </c>
      <c r="C29" s="11" t="s">
        <v>24</v>
      </c>
      <c r="D29" s="11" t="s">
        <v>29</v>
      </c>
      <c r="E29" s="11" t="s">
        <v>27</v>
      </c>
      <c r="F29" s="11" t="s">
        <v>29</v>
      </c>
      <c r="G29" s="11" t="s">
        <v>37</v>
      </c>
      <c r="H29" s="7" t="s">
        <v>0</v>
      </c>
      <c r="I29" s="11" t="s">
        <v>11</v>
      </c>
      <c r="J29" s="15">
        <v>69349.539999999994</v>
      </c>
      <c r="K29" s="15">
        <v>69349.539999999994</v>
      </c>
      <c r="L29" s="12">
        <f t="shared" si="1"/>
        <v>0</v>
      </c>
      <c r="N29" s="47"/>
      <c r="O29" s="47"/>
      <c r="P29" s="37"/>
      <c r="Q29" s="37"/>
      <c r="R29" s="37"/>
      <c r="S29" s="37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</row>
    <row r="30" spans="1:49" ht="37.5" x14ac:dyDescent="0.2">
      <c r="A30" s="23"/>
      <c r="B30" s="2" t="s">
        <v>40</v>
      </c>
      <c r="C30" s="24" t="s">
        <v>24</v>
      </c>
      <c r="D30" s="24" t="s">
        <v>29</v>
      </c>
      <c r="E30" s="24" t="s">
        <v>39</v>
      </c>
      <c r="F30" s="24" t="s">
        <v>0</v>
      </c>
      <c r="G30" s="24" t="s">
        <v>8</v>
      </c>
      <c r="H30" s="24" t="s">
        <v>0</v>
      </c>
      <c r="I30" s="24"/>
      <c r="J30" s="8">
        <f t="shared" ref="J30:K32" si="2">J31</f>
        <v>27978.880000000001</v>
      </c>
      <c r="K30" s="8">
        <f t="shared" si="2"/>
        <v>27978.880000000001</v>
      </c>
      <c r="L30" s="8">
        <f t="shared" si="1"/>
        <v>0</v>
      </c>
    </row>
    <row r="31" spans="1:49" ht="65.25" customHeight="1" x14ac:dyDescent="0.2">
      <c r="A31" s="23"/>
      <c r="B31" s="2" t="s">
        <v>41</v>
      </c>
      <c r="C31" s="24" t="s">
        <v>24</v>
      </c>
      <c r="D31" s="24" t="s">
        <v>29</v>
      </c>
      <c r="E31" s="24" t="s">
        <v>39</v>
      </c>
      <c r="F31" s="24" t="s">
        <v>29</v>
      </c>
      <c r="G31" s="24" t="s">
        <v>37</v>
      </c>
      <c r="H31" s="24" t="s">
        <v>0</v>
      </c>
      <c r="I31" s="24"/>
      <c r="J31" s="8">
        <f t="shared" si="2"/>
        <v>27978.880000000001</v>
      </c>
      <c r="K31" s="8">
        <f t="shared" si="2"/>
        <v>27978.880000000001</v>
      </c>
      <c r="L31" s="8">
        <f t="shared" ref="L31:L105" si="3">J31-K31</f>
        <v>0</v>
      </c>
    </row>
    <row r="32" spans="1:49" ht="56.25" customHeight="1" x14ac:dyDescent="0.2">
      <c r="A32" s="23"/>
      <c r="B32" s="2" t="s">
        <v>15</v>
      </c>
      <c r="C32" s="24" t="s">
        <v>24</v>
      </c>
      <c r="D32" s="24" t="s">
        <v>29</v>
      </c>
      <c r="E32" s="24" t="s">
        <v>39</v>
      </c>
      <c r="F32" s="24" t="s">
        <v>29</v>
      </c>
      <c r="G32" s="24" t="s">
        <v>37</v>
      </c>
      <c r="H32" s="24" t="s">
        <v>0</v>
      </c>
      <c r="I32" s="24" t="s">
        <v>10</v>
      </c>
      <c r="J32" s="8">
        <f t="shared" si="2"/>
        <v>27978.880000000001</v>
      </c>
      <c r="K32" s="8">
        <f t="shared" si="2"/>
        <v>27978.880000000001</v>
      </c>
      <c r="L32" s="8">
        <f t="shared" si="3"/>
        <v>0</v>
      </c>
    </row>
    <row r="33" spans="1:12" ht="56.25" x14ac:dyDescent="0.2">
      <c r="A33" s="10"/>
      <c r="B33" s="6" t="s">
        <v>9</v>
      </c>
      <c r="C33" s="11" t="s">
        <v>24</v>
      </c>
      <c r="D33" s="11" t="s">
        <v>29</v>
      </c>
      <c r="E33" s="11" t="s">
        <v>39</v>
      </c>
      <c r="F33" s="11" t="s">
        <v>29</v>
      </c>
      <c r="G33" s="11" t="s">
        <v>37</v>
      </c>
      <c r="H33" s="7" t="s">
        <v>0</v>
      </c>
      <c r="I33" s="11" t="s">
        <v>11</v>
      </c>
      <c r="J33" s="15">
        <v>27978.880000000001</v>
      </c>
      <c r="K33" s="15">
        <v>27978.880000000001</v>
      </c>
      <c r="L33" s="12">
        <f t="shared" si="3"/>
        <v>0</v>
      </c>
    </row>
    <row r="34" spans="1:12" ht="37.5" x14ac:dyDescent="0.2">
      <c r="A34" s="23"/>
      <c r="B34" s="2" t="s">
        <v>44</v>
      </c>
      <c r="C34" s="24" t="s">
        <v>24</v>
      </c>
      <c r="D34" s="24" t="s">
        <v>29</v>
      </c>
      <c r="E34" s="24" t="s">
        <v>42</v>
      </c>
      <c r="F34" s="24" t="s">
        <v>0</v>
      </c>
      <c r="G34" s="24" t="s">
        <v>8</v>
      </c>
      <c r="H34" s="24" t="s">
        <v>0</v>
      </c>
      <c r="I34" s="24"/>
      <c r="J34" s="8">
        <f>J35</f>
        <v>30744</v>
      </c>
      <c r="K34" s="8">
        <f t="shared" ref="K34" si="4">K35</f>
        <v>30744</v>
      </c>
      <c r="L34" s="8">
        <f t="shared" si="3"/>
        <v>0</v>
      </c>
    </row>
    <row r="35" spans="1:12" ht="56.25" x14ac:dyDescent="0.2">
      <c r="A35" s="2"/>
      <c r="B35" s="2" t="s">
        <v>45</v>
      </c>
      <c r="C35" s="24" t="s">
        <v>24</v>
      </c>
      <c r="D35" s="24" t="s">
        <v>29</v>
      </c>
      <c r="E35" s="24" t="s">
        <v>42</v>
      </c>
      <c r="F35" s="24" t="s">
        <v>29</v>
      </c>
      <c r="G35" s="24" t="s">
        <v>37</v>
      </c>
      <c r="H35" s="24" t="s">
        <v>0</v>
      </c>
      <c r="I35" s="24"/>
      <c r="J35" s="8">
        <f>J36</f>
        <v>30744</v>
      </c>
      <c r="K35" s="8">
        <f>K36</f>
        <v>30744</v>
      </c>
      <c r="L35" s="8">
        <f t="shared" ref="L35:L38" si="5">J35-K35</f>
        <v>0</v>
      </c>
    </row>
    <row r="36" spans="1:12" ht="37.5" x14ac:dyDescent="0.2">
      <c r="A36" s="2"/>
      <c r="B36" s="2" t="s">
        <v>46</v>
      </c>
      <c r="C36" s="24" t="s">
        <v>24</v>
      </c>
      <c r="D36" s="24" t="s">
        <v>29</v>
      </c>
      <c r="E36" s="24" t="s">
        <v>42</v>
      </c>
      <c r="F36" s="24" t="s">
        <v>29</v>
      </c>
      <c r="G36" s="24" t="s">
        <v>37</v>
      </c>
      <c r="H36" s="24" t="s">
        <v>0</v>
      </c>
      <c r="I36" s="24" t="s">
        <v>21</v>
      </c>
      <c r="J36" s="8">
        <f t="shared" ref="J36:K36" si="6">J37</f>
        <v>30744</v>
      </c>
      <c r="K36" s="8">
        <f t="shared" si="6"/>
        <v>30744</v>
      </c>
      <c r="L36" s="8">
        <f t="shared" si="5"/>
        <v>0</v>
      </c>
    </row>
    <row r="37" spans="1:12" ht="37.5" x14ac:dyDescent="0.2">
      <c r="A37" s="6"/>
      <c r="B37" s="6" t="s">
        <v>47</v>
      </c>
      <c r="C37" s="11" t="s">
        <v>24</v>
      </c>
      <c r="D37" s="11" t="s">
        <v>29</v>
      </c>
      <c r="E37" s="11" t="s">
        <v>42</v>
      </c>
      <c r="F37" s="11" t="s">
        <v>29</v>
      </c>
      <c r="G37" s="11" t="s">
        <v>37</v>
      </c>
      <c r="H37" s="7" t="s">
        <v>0</v>
      </c>
      <c r="I37" s="11" t="s">
        <v>43</v>
      </c>
      <c r="J37" s="15">
        <v>30744</v>
      </c>
      <c r="K37" s="15">
        <v>30744</v>
      </c>
      <c r="L37" s="12">
        <f t="shared" si="5"/>
        <v>0</v>
      </c>
    </row>
    <row r="38" spans="1:12" ht="56.25" x14ac:dyDescent="0.2">
      <c r="A38" s="23"/>
      <c r="B38" s="2" t="s">
        <v>50</v>
      </c>
      <c r="C38" s="24" t="s">
        <v>24</v>
      </c>
      <c r="D38" s="24" t="s">
        <v>29</v>
      </c>
      <c r="E38" s="24" t="s">
        <v>48</v>
      </c>
      <c r="F38" s="24" t="s">
        <v>0</v>
      </c>
      <c r="G38" s="24" t="s">
        <v>8</v>
      </c>
      <c r="H38" s="24" t="s">
        <v>0</v>
      </c>
      <c r="I38" s="24"/>
      <c r="J38" s="8">
        <f>J39</f>
        <v>8153858.7999999998</v>
      </c>
      <c r="K38" s="8">
        <f t="shared" ref="K38" si="7">K39</f>
        <v>8153858.7999999998</v>
      </c>
      <c r="L38" s="8">
        <f t="shared" si="5"/>
        <v>0</v>
      </c>
    </row>
    <row r="39" spans="1:12" ht="56.25" x14ac:dyDescent="0.2">
      <c r="A39" s="2"/>
      <c r="B39" s="2" t="s">
        <v>50</v>
      </c>
      <c r="C39" s="24" t="s">
        <v>24</v>
      </c>
      <c r="D39" s="24" t="s">
        <v>29</v>
      </c>
      <c r="E39" s="24" t="s">
        <v>48</v>
      </c>
      <c r="F39" s="24" t="s">
        <v>32</v>
      </c>
      <c r="G39" s="24" t="s">
        <v>49</v>
      </c>
      <c r="H39" s="24" t="s">
        <v>29</v>
      </c>
      <c r="I39" s="24"/>
      <c r="J39" s="8">
        <f>J40</f>
        <v>8153858.7999999998</v>
      </c>
      <c r="K39" s="8">
        <f>K40</f>
        <v>8153858.7999999998</v>
      </c>
      <c r="L39" s="8">
        <f t="shared" ref="L39:L41" si="8">J39-K39</f>
        <v>0</v>
      </c>
    </row>
    <row r="40" spans="1:12" ht="37.5" x14ac:dyDescent="0.2">
      <c r="A40" s="2"/>
      <c r="B40" s="2" t="s">
        <v>15</v>
      </c>
      <c r="C40" s="24" t="s">
        <v>24</v>
      </c>
      <c r="D40" s="24" t="s">
        <v>29</v>
      </c>
      <c r="E40" s="24" t="s">
        <v>48</v>
      </c>
      <c r="F40" s="24" t="s">
        <v>32</v>
      </c>
      <c r="G40" s="24" t="s">
        <v>49</v>
      </c>
      <c r="H40" s="24" t="s">
        <v>29</v>
      </c>
      <c r="I40" s="24" t="s">
        <v>10</v>
      </c>
      <c r="J40" s="8">
        <f t="shared" ref="J40:K40" si="9">J41</f>
        <v>8153858.7999999998</v>
      </c>
      <c r="K40" s="8">
        <f t="shared" si="9"/>
        <v>8153858.7999999998</v>
      </c>
      <c r="L40" s="8">
        <f t="shared" si="8"/>
        <v>0</v>
      </c>
    </row>
    <row r="41" spans="1:12" ht="56.25" x14ac:dyDescent="0.2">
      <c r="A41" s="6"/>
      <c r="B41" s="6" t="s">
        <v>9</v>
      </c>
      <c r="C41" s="11" t="s">
        <v>24</v>
      </c>
      <c r="D41" s="11" t="s">
        <v>29</v>
      </c>
      <c r="E41" s="11" t="s">
        <v>48</v>
      </c>
      <c r="F41" s="11" t="s">
        <v>32</v>
      </c>
      <c r="G41" s="11" t="s">
        <v>49</v>
      </c>
      <c r="H41" s="7" t="s">
        <v>29</v>
      </c>
      <c r="I41" s="11" t="s">
        <v>11</v>
      </c>
      <c r="J41" s="15">
        <v>8153858.7999999998</v>
      </c>
      <c r="K41" s="15">
        <v>8153858.7999999998</v>
      </c>
      <c r="L41" s="12">
        <f t="shared" si="8"/>
        <v>0</v>
      </c>
    </row>
    <row r="42" spans="1:12" ht="75" x14ac:dyDescent="0.2">
      <c r="A42" s="23"/>
      <c r="B42" s="2" t="s">
        <v>51</v>
      </c>
      <c r="C42" s="24" t="s">
        <v>24</v>
      </c>
      <c r="D42" s="24" t="s">
        <v>12</v>
      </c>
      <c r="E42" s="24" t="s">
        <v>1</v>
      </c>
      <c r="F42" s="24" t="s">
        <v>0</v>
      </c>
      <c r="G42" s="24" t="s">
        <v>8</v>
      </c>
      <c r="H42" s="24" t="s">
        <v>0</v>
      </c>
      <c r="I42" s="24"/>
      <c r="J42" s="8">
        <f>J43</f>
        <v>7164503.5900000008</v>
      </c>
      <c r="K42" s="8">
        <f>K43</f>
        <v>7164503.5900000008</v>
      </c>
      <c r="L42" s="8">
        <f t="shared" si="3"/>
        <v>0</v>
      </c>
    </row>
    <row r="43" spans="1:12" ht="75" x14ac:dyDescent="0.2">
      <c r="A43" s="23"/>
      <c r="B43" s="2" t="s">
        <v>52</v>
      </c>
      <c r="C43" s="24" t="s">
        <v>24</v>
      </c>
      <c r="D43" s="24" t="s">
        <v>12</v>
      </c>
      <c r="E43" s="24" t="s">
        <v>27</v>
      </c>
      <c r="F43" s="24" t="s">
        <v>0</v>
      </c>
      <c r="G43" s="24" t="s">
        <v>8</v>
      </c>
      <c r="H43" s="24" t="s">
        <v>0</v>
      </c>
      <c r="I43" s="24"/>
      <c r="J43" s="8">
        <f>J44+J49+J52+J57+J64+J67+J70+J73</f>
        <v>7164503.5900000008</v>
      </c>
      <c r="K43" s="8">
        <f>K44+K49+K52+K57+K64+K67+K70+K73</f>
        <v>7164503.5900000008</v>
      </c>
      <c r="L43" s="8">
        <f t="shared" si="3"/>
        <v>0</v>
      </c>
    </row>
    <row r="44" spans="1:12" ht="37.5" x14ac:dyDescent="0.2">
      <c r="A44" s="23"/>
      <c r="B44" s="2" t="s">
        <v>64</v>
      </c>
      <c r="C44" s="24" t="s">
        <v>24</v>
      </c>
      <c r="D44" s="24" t="s">
        <v>12</v>
      </c>
      <c r="E44" s="24" t="s">
        <v>27</v>
      </c>
      <c r="F44" s="24" t="s">
        <v>5</v>
      </c>
      <c r="G44" s="24" t="s">
        <v>30</v>
      </c>
      <c r="H44" s="24" t="s">
        <v>0</v>
      </c>
      <c r="I44" s="24"/>
      <c r="J44" s="8">
        <f>J45+J47</f>
        <v>2338614.3200000003</v>
      </c>
      <c r="K44" s="8">
        <f>K45+K47</f>
        <v>2338614.3200000003</v>
      </c>
      <c r="L44" s="8">
        <f t="shared" ref="L44:L46" si="10">J44-K44</f>
        <v>0</v>
      </c>
    </row>
    <row r="45" spans="1:12" ht="112.5" x14ac:dyDescent="0.2">
      <c r="A45" s="23"/>
      <c r="B45" s="2" t="s">
        <v>57</v>
      </c>
      <c r="C45" s="24" t="s">
        <v>24</v>
      </c>
      <c r="D45" s="24" t="s">
        <v>12</v>
      </c>
      <c r="E45" s="24" t="s">
        <v>27</v>
      </c>
      <c r="F45" s="24" t="s">
        <v>5</v>
      </c>
      <c r="G45" s="24" t="s">
        <v>30</v>
      </c>
      <c r="H45" s="24" t="s">
        <v>0</v>
      </c>
      <c r="I45" s="24" t="s">
        <v>55</v>
      </c>
      <c r="J45" s="8">
        <f>J46</f>
        <v>1500570.78</v>
      </c>
      <c r="K45" s="8">
        <f>K46</f>
        <v>1500570.78</v>
      </c>
      <c r="L45" s="8">
        <f t="shared" si="10"/>
        <v>0</v>
      </c>
    </row>
    <row r="46" spans="1:12" ht="37.5" x14ac:dyDescent="0.2">
      <c r="A46" s="10"/>
      <c r="B46" s="6" t="s">
        <v>66</v>
      </c>
      <c r="C46" s="11" t="s">
        <v>24</v>
      </c>
      <c r="D46" s="11" t="s">
        <v>12</v>
      </c>
      <c r="E46" s="11" t="s">
        <v>27</v>
      </c>
      <c r="F46" s="11" t="s">
        <v>5</v>
      </c>
      <c r="G46" s="11" t="s">
        <v>30</v>
      </c>
      <c r="H46" s="7" t="s">
        <v>0</v>
      </c>
      <c r="I46" s="11" t="s">
        <v>65</v>
      </c>
      <c r="J46" s="15">
        <v>1500570.78</v>
      </c>
      <c r="K46" s="15">
        <v>1500570.78</v>
      </c>
      <c r="L46" s="9">
        <f t="shared" si="10"/>
        <v>0</v>
      </c>
    </row>
    <row r="47" spans="1:12" ht="37.5" x14ac:dyDescent="0.2">
      <c r="A47" s="10"/>
      <c r="B47" s="2" t="s">
        <v>15</v>
      </c>
      <c r="C47" s="11" t="s">
        <v>24</v>
      </c>
      <c r="D47" s="11" t="s">
        <v>12</v>
      </c>
      <c r="E47" s="11" t="s">
        <v>27</v>
      </c>
      <c r="F47" s="11" t="s">
        <v>5</v>
      </c>
      <c r="G47" s="11" t="s">
        <v>30</v>
      </c>
      <c r="H47" s="7" t="s">
        <v>0</v>
      </c>
      <c r="I47" s="11" t="s">
        <v>10</v>
      </c>
      <c r="J47" s="8">
        <f>J48</f>
        <v>838043.54</v>
      </c>
      <c r="K47" s="8">
        <f>K48</f>
        <v>838043.54</v>
      </c>
      <c r="L47" s="8">
        <f t="shared" ref="L47:L48" si="11">J47-K47</f>
        <v>0</v>
      </c>
    </row>
    <row r="48" spans="1:12" ht="56.25" x14ac:dyDescent="0.2">
      <c r="A48" s="10"/>
      <c r="B48" s="6" t="s">
        <v>9</v>
      </c>
      <c r="C48" s="11" t="s">
        <v>24</v>
      </c>
      <c r="D48" s="11" t="s">
        <v>12</v>
      </c>
      <c r="E48" s="11" t="s">
        <v>27</v>
      </c>
      <c r="F48" s="11" t="s">
        <v>5</v>
      </c>
      <c r="G48" s="11" t="s">
        <v>30</v>
      </c>
      <c r="H48" s="7" t="s">
        <v>0</v>
      </c>
      <c r="I48" s="11" t="s">
        <v>11</v>
      </c>
      <c r="J48" s="15">
        <v>838043.54</v>
      </c>
      <c r="K48" s="15">
        <v>838043.54</v>
      </c>
      <c r="L48" s="9">
        <f t="shared" si="11"/>
        <v>0</v>
      </c>
    </row>
    <row r="49" spans="1:13" ht="56.25" x14ac:dyDescent="0.2">
      <c r="A49" s="23"/>
      <c r="B49" s="2" t="s">
        <v>54</v>
      </c>
      <c r="C49" s="24" t="s">
        <v>24</v>
      </c>
      <c r="D49" s="24" t="s">
        <v>12</v>
      </c>
      <c r="E49" s="24" t="s">
        <v>27</v>
      </c>
      <c r="F49" s="24" t="s">
        <v>5</v>
      </c>
      <c r="G49" s="24" t="s">
        <v>53</v>
      </c>
      <c r="H49" s="24" t="s">
        <v>0</v>
      </c>
      <c r="I49" s="24"/>
      <c r="J49" s="8">
        <f>J50</f>
        <v>2246216.2000000002</v>
      </c>
      <c r="K49" s="8">
        <f>K50</f>
        <v>2246216.2000000002</v>
      </c>
      <c r="L49" s="8">
        <f t="shared" si="3"/>
        <v>0</v>
      </c>
    </row>
    <row r="50" spans="1:13" ht="112.5" x14ac:dyDescent="0.2">
      <c r="A50" s="23"/>
      <c r="B50" s="2" t="s">
        <v>57</v>
      </c>
      <c r="C50" s="24" t="s">
        <v>24</v>
      </c>
      <c r="D50" s="24" t="s">
        <v>12</v>
      </c>
      <c r="E50" s="24" t="s">
        <v>27</v>
      </c>
      <c r="F50" s="24" t="s">
        <v>5</v>
      </c>
      <c r="G50" s="24" t="s">
        <v>53</v>
      </c>
      <c r="H50" s="24" t="s">
        <v>0</v>
      </c>
      <c r="I50" s="24" t="s">
        <v>55</v>
      </c>
      <c r="J50" s="8">
        <f>J51</f>
        <v>2246216.2000000002</v>
      </c>
      <c r="K50" s="8">
        <f>K51</f>
        <v>2246216.2000000002</v>
      </c>
      <c r="L50" s="8">
        <f t="shared" si="3"/>
        <v>0</v>
      </c>
      <c r="M50" s="4"/>
    </row>
    <row r="51" spans="1:13" ht="37.5" x14ac:dyDescent="0.2">
      <c r="A51" s="10"/>
      <c r="B51" s="6" t="s">
        <v>58</v>
      </c>
      <c r="C51" s="11" t="s">
        <v>24</v>
      </c>
      <c r="D51" s="11" t="s">
        <v>12</v>
      </c>
      <c r="E51" s="11" t="s">
        <v>27</v>
      </c>
      <c r="F51" s="11" t="s">
        <v>5</v>
      </c>
      <c r="G51" s="11" t="s">
        <v>53</v>
      </c>
      <c r="H51" s="7" t="s">
        <v>0</v>
      </c>
      <c r="I51" s="11" t="s">
        <v>56</v>
      </c>
      <c r="J51" s="15">
        <v>2246216.2000000002</v>
      </c>
      <c r="K51" s="15">
        <v>2246216.2000000002</v>
      </c>
      <c r="L51" s="9">
        <f t="shared" si="3"/>
        <v>0</v>
      </c>
      <c r="M51" s="4"/>
    </row>
    <row r="52" spans="1:13" ht="56.25" customHeight="1" x14ac:dyDescent="0.2">
      <c r="A52" s="23"/>
      <c r="B52" s="2" t="s">
        <v>61</v>
      </c>
      <c r="C52" s="24" t="s">
        <v>24</v>
      </c>
      <c r="D52" s="24" t="s">
        <v>12</v>
      </c>
      <c r="E52" s="24" t="s">
        <v>27</v>
      </c>
      <c r="F52" s="24" t="s">
        <v>29</v>
      </c>
      <c r="G52" s="24" t="s">
        <v>37</v>
      </c>
      <c r="H52" s="24" t="s">
        <v>0</v>
      </c>
      <c r="I52" s="24"/>
      <c r="J52" s="8">
        <f>J53+J55</f>
        <v>526458.16</v>
      </c>
      <c r="K52" s="8">
        <f>K53+K55</f>
        <v>526458.16</v>
      </c>
      <c r="L52" s="8">
        <f t="shared" si="3"/>
        <v>0</v>
      </c>
      <c r="M52" s="4"/>
    </row>
    <row r="53" spans="1:13" ht="37.5" customHeight="1" x14ac:dyDescent="0.2">
      <c r="A53" s="23"/>
      <c r="B53" s="2" t="s">
        <v>15</v>
      </c>
      <c r="C53" s="24" t="s">
        <v>24</v>
      </c>
      <c r="D53" s="24" t="s">
        <v>12</v>
      </c>
      <c r="E53" s="24" t="s">
        <v>27</v>
      </c>
      <c r="F53" s="24" t="s">
        <v>29</v>
      </c>
      <c r="G53" s="24" t="s">
        <v>37</v>
      </c>
      <c r="H53" s="24" t="s">
        <v>0</v>
      </c>
      <c r="I53" s="24" t="s">
        <v>10</v>
      </c>
      <c r="J53" s="8">
        <f>J54</f>
        <v>373458.16000000003</v>
      </c>
      <c r="K53" s="8">
        <f>K54</f>
        <v>373458.16000000003</v>
      </c>
      <c r="L53" s="8">
        <f t="shared" si="3"/>
        <v>0</v>
      </c>
      <c r="M53" s="4"/>
    </row>
    <row r="54" spans="1:13" ht="56.25" x14ac:dyDescent="0.2">
      <c r="A54" s="10"/>
      <c r="B54" s="6" t="s">
        <v>9</v>
      </c>
      <c r="C54" s="11" t="s">
        <v>24</v>
      </c>
      <c r="D54" s="11" t="s">
        <v>12</v>
      </c>
      <c r="E54" s="11" t="s">
        <v>27</v>
      </c>
      <c r="F54" s="11" t="s">
        <v>29</v>
      </c>
      <c r="G54" s="11" t="s">
        <v>37</v>
      </c>
      <c r="H54" s="7" t="s">
        <v>0</v>
      </c>
      <c r="I54" s="11" t="s">
        <v>11</v>
      </c>
      <c r="J54" s="15">
        <v>373458.16000000003</v>
      </c>
      <c r="K54" s="15">
        <v>373458.16000000003</v>
      </c>
      <c r="L54" s="9">
        <f t="shared" si="3"/>
        <v>0</v>
      </c>
      <c r="M54" s="4"/>
    </row>
    <row r="55" spans="1:13" ht="18.75" x14ac:dyDescent="0.2">
      <c r="A55" s="10"/>
      <c r="B55" s="2" t="s">
        <v>62</v>
      </c>
      <c r="C55" s="24" t="s">
        <v>24</v>
      </c>
      <c r="D55" s="24" t="s">
        <v>12</v>
      </c>
      <c r="E55" s="24" t="s">
        <v>27</v>
      </c>
      <c r="F55" s="24" t="s">
        <v>29</v>
      </c>
      <c r="G55" s="24" t="s">
        <v>37</v>
      </c>
      <c r="H55" s="24" t="s">
        <v>0</v>
      </c>
      <c r="I55" s="24" t="s">
        <v>59</v>
      </c>
      <c r="J55" s="8">
        <f>J56</f>
        <v>153000</v>
      </c>
      <c r="K55" s="8">
        <f>K56</f>
        <v>153000</v>
      </c>
      <c r="L55" s="8">
        <f t="shared" si="3"/>
        <v>0</v>
      </c>
      <c r="M55" s="4"/>
    </row>
    <row r="56" spans="1:13" ht="18.75" x14ac:dyDescent="0.2">
      <c r="A56" s="10"/>
      <c r="B56" s="6" t="s">
        <v>63</v>
      </c>
      <c r="C56" s="11" t="s">
        <v>24</v>
      </c>
      <c r="D56" s="11" t="s">
        <v>12</v>
      </c>
      <c r="E56" s="11" t="s">
        <v>27</v>
      </c>
      <c r="F56" s="11" t="s">
        <v>29</v>
      </c>
      <c r="G56" s="11" t="s">
        <v>37</v>
      </c>
      <c r="H56" s="7" t="s">
        <v>0</v>
      </c>
      <c r="I56" s="11" t="s">
        <v>60</v>
      </c>
      <c r="J56" s="15">
        <v>153000</v>
      </c>
      <c r="K56" s="15">
        <v>153000</v>
      </c>
      <c r="L56" s="9">
        <f t="shared" si="3"/>
        <v>0</v>
      </c>
      <c r="M56" s="4"/>
    </row>
    <row r="57" spans="1:13" ht="37.5" x14ac:dyDescent="0.2">
      <c r="A57" s="23"/>
      <c r="B57" s="2" t="s">
        <v>64</v>
      </c>
      <c r="C57" s="24" t="s">
        <v>24</v>
      </c>
      <c r="D57" s="24" t="s">
        <v>12</v>
      </c>
      <c r="E57" s="24" t="s">
        <v>27</v>
      </c>
      <c r="F57" s="24" t="s">
        <v>29</v>
      </c>
      <c r="G57" s="24" t="s">
        <v>30</v>
      </c>
      <c r="H57" s="24" t="s">
        <v>0</v>
      </c>
      <c r="I57" s="24"/>
      <c r="J57" s="8">
        <f>J58+J60+J62</f>
        <v>1239333.94</v>
      </c>
      <c r="K57" s="8">
        <f>K58+K60+K62</f>
        <v>1239333.94</v>
      </c>
      <c r="L57" s="8">
        <f t="shared" si="3"/>
        <v>0</v>
      </c>
      <c r="M57" s="4"/>
    </row>
    <row r="58" spans="1:13" ht="112.5" x14ac:dyDescent="0.2">
      <c r="A58" s="23"/>
      <c r="B58" s="2" t="s">
        <v>57</v>
      </c>
      <c r="C58" s="24" t="s">
        <v>24</v>
      </c>
      <c r="D58" s="24" t="s">
        <v>12</v>
      </c>
      <c r="E58" s="24" t="s">
        <v>27</v>
      </c>
      <c r="F58" s="24" t="s">
        <v>29</v>
      </c>
      <c r="G58" s="24" t="s">
        <v>30</v>
      </c>
      <c r="H58" s="24" t="s">
        <v>0</v>
      </c>
      <c r="I58" s="24" t="s">
        <v>55</v>
      </c>
      <c r="J58" s="8">
        <f>J59</f>
        <v>497791.24</v>
      </c>
      <c r="K58" s="8">
        <f>K59</f>
        <v>497791.24</v>
      </c>
      <c r="L58" s="8">
        <f t="shared" ref="L58:L59" si="12">J58-K58</f>
        <v>0</v>
      </c>
      <c r="M58" s="4"/>
    </row>
    <row r="59" spans="1:13" ht="37.5" x14ac:dyDescent="0.2">
      <c r="A59" s="10"/>
      <c r="B59" s="6" t="s">
        <v>66</v>
      </c>
      <c r="C59" s="11" t="s">
        <v>24</v>
      </c>
      <c r="D59" s="11" t="s">
        <v>12</v>
      </c>
      <c r="E59" s="11" t="s">
        <v>27</v>
      </c>
      <c r="F59" s="11" t="s">
        <v>29</v>
      </c>
      <c r="G59" s="11" t="s">
        <v>30</v>
      </c>
      <c r="H59" s="7" t="s">
        <v>0</v>
      </c>
      <c r="I59" s="11" t="s">
        <v>65</v>
      </c>
      <c r="J59" s="15">
        <v>497791.24</v>
      </c>
      <c r="K59" s="15">
        <v>497791.24</v>
      </c>
      <c r="L59" s="9">
        <f t="shared" si="12"/>
        <v>0</v>
      </c>
      <c r="M59" s="4"/>
    </row>
    <row r="60" spans="1:13" ht="37.5" x14ac:dyDescent="0.2">
      <c r="A60" s="23"/>
      <c r="B60" s="2" t="s">
        <v>15</v>
      </c>
      <c r="C60" s="24" t="s">
        <v>24</v>
      </c>
      <c r="D60" s="24" t="s">
        <v>12</v>
      </c>
      <c r="E60" s="24" t="s">
        <v>27</v>
      </c>
      <c r="F60" s="24" t="s">
        <v>29</v>
      </c>
      <c r="G60" s="24" t="s">
        <v>30</v>
      </c>
      <c r="H60" s="24" t="s">
        <v>0</v>
      </c>
      <c r="I60" s="24" t="s">
        <v>10</v>
      </c>
      <c r="J60" s="8">
        <f>J61</f>
        <v>671747.39</v>
      </c>
      <c r="K60" s="8">
        <f>K61</f>
        <v>671747.39</v>
      </c>
      <c r="L60" s="8">
        <f t="shared" si="3"/>
        <v>0</v>
      </c>
      <c r="M60" s="4"/>
    </row>
    <row r="61" spans="1:13" ht="56.25" x14ac:dyDescent="0.2">
      <c r="A61" s="10"/>
      <c r="B61" s="6" t="s">
        <v>9</v>
      </c>
      <c r="C61" s="11" t="s">
        <v>24</v>
      </c>
      <c r="D61" s="11" t="s">
        <v>12</v>
      </c>
      <c r="E61" s="11" t="s">
        <v>27</v>
      </c>
      <c r="F61" s="11" t="s">
        <v>29</v>
      </c>
      <c r="G61" s="11" t="s">
        <v>30</v>
      </c>
      <c r="H61" s="7" t="s">
        <v>0</v>
      </c>
      <c r="I61" s="11" t="s">
        <v>11</v>
      </c>
      <c r="J61" s="15">
        <v>671747.39</v>
      </c>
      <c r="K61" s="15">
        <v>671747.39</v>
      </c>
      <c r="L61" s="9">
        <f t="shared" si="3"/>
        <v>0</v>
      </c>
      <c r="M61" s="4"/>
    </row>
    <row r="62" spans="1:13" ht="18.75" x14ac:dyDescent="0.2">
      <c r="A62" s="10"/>
      <c r="B62" s="2" t="s">
        <v>62</v>
      </c>
      <c r="C62" s="24" t="s">
        <v>24</v>
      </c>
      <c r="D62" s="24" t="s">
        <v>12</v>
      </c>
      <c r="E62" s="24" t="s">
        <v>27</v>
      </c>
      <c r="F62" s="24" t="s">
        <v>29</v>
      </c>
      <c r="G62" s="24" t="s">
        <v>30</v>
      </c>
      <c r="H62" s="24" t="s">
        <v>0</v>
      </c>
      <c r="I62" s="24" t="s">
        <v>59</v>
      </c>
      <c r="J62" s="8">
        <f>J63</f>
        <v>69795.31</v>
      </c>
      <c r="K62" s="8">
        <f>K63</f>
        <v>69795.31</v>
      </c>
      <c r="L62" s="8">
        <f t="shared" ref="L62:L63" si="13">J62-K62</f>
        <v>0</v>
      </c>
      <c r="M62" s="4"/>
    </row>
    <row r="63" spans="1:13" ht="18.75" x14ac:dyDescent="0.2">
      <c r="A63" s="10"/>
      <c r="B63" s="6" t="s">
        <v>63</v>
      </c>
      <c r="C63" s="11" t="s">
        <v>24</v>
      </c>
      <c r="D63" s="11" t="s">
        <v>12</v>
      </c>
      <c r="E63" s="11" t="s">
        <v>27</v>
      </c>
      <c r="F63" s="11" t="s">
        <v>29</v>
      </c>
      <c r="G63" s="11" t="s">
        <v>30</v>
      </c>
      <c r="H63" s="7" t="s">
        <v>0</v>
      </c>
      <c r="I63" s="11" t="s">
        <v>60</v>
      </c>
      <c r="J63" s="15">
        <v>69795.31</v>
      </c>
      <c r="K63" s="15">
        <v>69795.31</v>
      </c>
      <c r="L63" s="9">
        <f t="shared" si="13"/>
        <v>0</v>
      </c>
      <c r="M63" s="4"/>
    </row>
    <row r="64" spans="1:13" ht="56.25" x14ac:dyDescent="0.2">
      <c r="A64" s="23"/>
      <c r="B64" s="2" t="s">
        <v>68</v>
      </c>
      <c r="C64" s="24" t="s">
        <v>24</v>
      </c>
      <c r="D64" s="24" t="s">
        <v>12</v>
      </c>
      <c r="E64" s="24" t="s">
        <v>27</v>
      </c>
      <c r="F64" s="24" t="s">
        <v>29</v>
      </c>
      <c r="G64" s="24" t="s">
        <v>67</v>
      </c>
      <c r="H64" s="24" t="s">
        <v>0</v>
      </c>
      <c r="I64" s="24"/>
      <c r="J64" s="8">
        <f>J65</f>
        <v>51157.75</v>
      </c>
      <c r="K64" s="8">
        <f>K65</f>
        <v>51157.75</v>
      </c>
      <c r="L64" s="8">
        <f t="shared" si="3"/>
        <v>0</v>
      </c>
      <c r="M64" s="4"/>
    </row>
    <row r="65" spans="1:13" ht="37.5" x14ac:dyDescent="0.2">
      <c r="A65" s="23"/>
      <c r="B65" s="2" t="s">
        <v>15</v>
      </c>
      <c r="C65" s="24" t="s">
        <v>24</v>
      </c>
      <c r="D65" s="24" t="s">
        <v>12</v>
      </c>
      <c r="E65" s="24" t="s">
        <v>27</v>
      </c>
      <c r="F65" s="24" t="s">
        <v>29</v>
      </c>
      <c r="G65" s="24" t="s">
        <v>67</v>
      </c>
      <c r="H65" s="24" t="s">
        <v>0</v>
      </c>
      <c r="I65" s="24" t="s">
        <v>10</v>
      </c>
      <c r="J65" s="8">
        <f>J66</f>
        <v>51157.75</v>
      </c>
      <c r="K65" s="8">
        <f>K66</f>
        <v>51157.75</v>
      </c>
      <c r="L65" s="8">
        <f t="shared" si="3"/>
        <v>0</v>
      </c>
      <c r="M65" s="4"/>
    </row>
    <row r="66" spans="1:13" ht="56.25" x14ac:dyDescent="0.2">
      <c r="A66" s="10"/>
      <c r="B66" s="6" t="s">
        <v>9</v>
      </c>
      <c r="C66" s="11" t="s">
        <v>24</v>
      </c>
      <c r="D66" s="11" t="s">
        <v>12</v>
      </c>
      <c r="E66" s="11" t="s">
        <v>27</v>
      </c>
      <c r="F66" s="11" t="s">
        <v>29</v>
      </c>
      <c r="G66" s="11" t="s">
        <v>67</v>
      </c>
      <c r="H66" s="7" t="s">
        <v>0</v>
      </c>
      <c r="I66" s="11" t="s">
        <v>11</v>
      </c>
      <c r="J66" s="21">
        <v>51157.75</v>
      </c>
      <c r="K66" s="21">
        <v>51157.75</v>
      </c>
      <c r="L66" s="9">
        <f t="shared" si="3"/>
        <v>0</v>
      </c>
      <c r="M66" s="4"/>
    </row>
    <row r="67" spans="1:13" ht="75" x14ac:dyDescent="0.2">
      <c r="A67" s="23"/>
      <c r="B67" s="2" t="s">
        <v>69</v>
      </c>
      <c r="C67" s="24" t="s">
        <v>24</v>
      </c>
      <c r="D67" s="24" t="s">
        <v>12</v>
      </c>
      <c r="E67" s="24" t="s">
        <v>27</v>
      </c>
      <c r="F67" s="24" t="s">
        <v>29</v>
      </c>
      <c r="G67" s="24" t="s">
        <v>67</v>
      </c>
      <c r="H67" s="24" t="s">
        <v>0</v>
      </c>
      <c r="I67" s="24"/>
      <c r="J67" s="8">
        <f>J68</f>
        <v>29853</v>
      </c>
      <c r="K67" s="8">
        <f>K68</f>
        <v>29853</v>
      </c>
      <c r="L67" s="8">
        <f t="shared" ref="L67:L69" si="14">J67-K67</f>
        <v>0</v>
      </c>
      <c r="M67" s="4"/>
    </row>
    <row r="68" spans="1:13" ht="112.5" x14ac:dyDescent="0.2">
      <c r="A68" s="23"/>
      <c r="B68" s="2" t="s">
        <v>57</v>
      </c>
      <c r="C68" s="24" t="s">
        <v>24</v>
      </c>
      <c r="D68" s="24" t="s">
        <v>12</v>
      </c>
      <c r="E68" s="24" t="s">
        <v>27</v>
      </c>
      <c r="F68" s="24" t="s">
        <v>29</v>
      </c>
      <c r="G68" s="24" t="s">
        <v>67</v>
      </c>
      <c r="H68" s="24" t="s">
        <v>0</v>
      </c>
      <c r="I68" s="24" t="s">
        <v>55</v>
      </c>
      <c r="J68" s="8">
        <f>J69</f>
        <v>29853</v>
      </c>
      <c r="K68" s="8">
        <f>K69</f>
        <v>29853</v>
      </c>
      <c r="L68" s="8">
        <f t="shared" si="14"/>
        <v>0</v>
      </c>
      <c r="M68" s="4"/>
    </row>
    <row r="69" spans="1:13" ht="37.5" x14ac:dyDescent="0.2">
      <c r="A69" s="10"/>
      <c r="B69" s="6" t="s">
        <v>58</v>
      </c>
      <c r="C69" s="11" t="s">
        <v>24</v>
      </c>
      <c r="D69" s="11" t="s">
        <v>12</v>
      </c>
      <c r="E69" s="11" t="s">
        <v>27</v>
      </c>
      <c r="F69" s="11" t="s">
        <v>29</v>
      </c>
      <c r="G69" s="11" t="s">
        <v>67</v>
      </c>
      <c r="H69" s="7" t="s">
        <v>0</v>
      </c>
      <c r="I69" s="11" t="s">
        <v>56</v>
      </c>
      <c r="J69" s="21">
        <v>29853</v>
      </c>
      <c r="K69" s="21">
        <v>29853</v>
      </c>
      <c r="L69" s="9">
        <f t="shared" si="14"/>
        <v>0</v>
      </c>
      <c r="M69" s="4"/>
    </row>
    <row r="70" spans="1:13" ht="56.25" x14ac:dyDescent="0.2">
      <c r="A70" s="23"/>
      <c r="B70" s="2" t="s">
        <v>54</v>
      </c>
      <c r="C70" s="24" t="s">
        <v>24</v>
      </c>
      <c r="D70" s="24" t="s">
        <v>12</v>
      </c>
      <c r="E70" s="24" t="s">
        <v>27</v>
      </c>
      <c r="F70" s="24" t="s">
        <v>29</v>
      </c>
      <c r="G70" s="24" t="s">
        <v>67</v>
      </c>
      <c r="H70" s="24" t="s">
        <v>0</v>
      </c>
      <c r="I70" s="24"/>
      <c r="J70" s="8">
        <f>J71</f>
        <v>598831.22</v>
      </c>
      <c r="K70" s="8">
        <f>K71</f>
        <v>598831.22</v>
      </c>
      <c r="L70" s="8">
        <f t="shared" ref="L70:L72" si="15">J70-K70</f>
        <v>0</v>
      </c>
      <c r="M70" s="4"/>
    </row>
    <row r="71" spans="1:13" ht="112.5" x14ac:dyDescent="0.2">
      <c r="A71" s="23"/>
      <c r="B71" s="2" t="s">
        <v>57</v>
      </c>
      <c r="C71" s="24" t="s">
        <v>24</v>
      </c>
      <c r="D71" s="24" t="s">
        <v>12</v>
      </c>
      <c r="E71" s="24" t="s">
        <v>27</v>
      </c>
      <c r="F71" s="24" t="s">
        <v>29</v>
      </c>
      <c r="G71" s="24" t="s">
        <v>67</v>
      </c>
      <c r="H71" s="24" t="s">
        <v>0</v>
      </c>
      <c r="I71" s="24" t="s">
        <v>55</v>
      </c>
      <c r="J71" s="8">
        <f>J72</f>
        <v>598831.22</v>
      </c>
      <c r="K71" s="8">
        <f>K72</f>
        <v>598831.22</v>
      </c>
      <c r="L71" s="8">
        <f t="shared" si="15"/>
        <v>0</v>
      </c>
      <c r="M71" s="4"/>
    </row>
    <row r="72" spans="1:13" ht="37.5" x14ac:dyDescent="0.2">
      <c r="A72" s="10"/>
      <c r="B72" s="6" t="s">
        <v>58</v>
      </c>
      <c r="C72" s="11" t="s">
        <v>24</v>
      </c>
      <c r="D72" s="11" t="s">
        <v>12</v>
      </c>
      <c r="E72" s="11" t="s">
        <v>27</v>
      </c>
      <c r="F72" s="11" t="s">
        <v>29</v>
      </c>
      <c r="G72" s="11" t="s">
        <v>67</v>
      </c>
      <c r="H72" s="7" t="s">
        <v>0</v>
      </c>
      <c r="I72" s="11" t="s">
        <v>56</v>
      </c>
      <c r="J72" s="21">
        <v>598831.22</v>
      </c>
      <c r="K72" s="21">
        <v>598831.22</v>
      </c>
      <c r="L72" s="9">
        <f t="shared" si="15"/>
        <v>0</v>
      </c>
      <c r="M72" s="4"/>
    </row>
    <row r="73" spans="1:13" ht="93.75" x14ac:dyDescent="0.2">
      <c r="A73" s="23"/>
      <c r="B73" s="2" t="s">
        <v>71</v>
      </c>
      <c r="C73" s="24" t="s">
        <v>24</v>
      </c>
      <c r="D73" s="24" t="s">
        <v>12</v>
      </c>
      <c r="E73" s="24" t="s">
        <v>27</v>
      </c>
      <c r="F73" s="24" t="s">
        <v>32</v>
      </c>
      <c r="G73" s="24" t="s">
        <v>70</v>
      </c>
      <c r="H73" s="24" t="s">
        <v>29</v>
      </c>
      <c r="I73" s="24"/>
      <c r="J73" s="8">
        <f>J74</f>
        <v>134039</v>
      </c>
      <c r="K73" s="8">
        <f>K74</f>
        <v>134039</v>
      </c>
      <c r="L73" s="8">
        <f t="shared" ref="L73:L75" si="16">J73-K73</f>
        <v>0</v>
      </c>
      <c r="M73" s="4"/>
    </row>
    <row r="74" spans="1:13" ht="112.5" x14ac:dyDescent="0.2">
      <c r="A74" s="23"/>
      <c r="B74" s="2" t="s">
        <v>57</v>
      </c>
      <c r="C74" s="24" t="s">
        <v>24</v>
      </c>
      <c r="D74" s="24" t="s">
        <v>12</v>
      </c>
      <c r="E74" s="24" t="s">
        <v>27</v>
      </c>
      <c r="F74" s="24" t="s">
        <v>32</v>
      </c>
      <c r="G74" s="24" t="s">
        <v>70</v>
      </c>
      <c r="H74" s="24" t="s">
        <v>29</v>
      </c>
      <c r="I74" s="24" t="s">
        <v>55</v>
      </c>
      <c r="J74" s="8">
        <f>J75</f>
        <v>134039</v>
      </c>
      <c r="K74" s="8">
        <f>K75</f>
        <v>134039</v>
      </c>
      <c r="L74" s="8">
        <f t="shared" si="16"/>
        <v>0</v>
      </c>
      <c r="M74" s="4"/>
    </row>
    <row r="75" spans="1:13" ht="37.5" x14ac:dyDescent="0.2">
      <c r="A75" s="10"/>
      <c r="B75" s="6" t="s">
        <v>58</v>
      </c>
      <c r="C75" s="11" t="s">
        <v>24</v>
      </c>
      <c r="D75" s="11" t="s">
        <v>12</v>
      </c>
      <c r="E75" s="11" t="s">
        <v>27</v>
      </c>
      <c r="F75" s="11" t="s">
        <v>32</v>
      </c>
      <c r="G75" s="11" t="s">
        <v>70</v>
      </c>
      <c r="H75" s="7" t="s">
        <v>29</v>
      </c>
      <c r="I75" s="11" t="s">
        <v>56</v>
      </c>
      <c r="J75" s="21">
        <v>134039</v>
      </c>
      <c r="K75" s="21">
        <v>134039</v>
      </c>
      <c r="L75" s="9">
        <f t="shared" si="16"/>
        <v>0</v>
      </c>
      <c r="M75" s="4"/>
    </row>
    <row r="76" spans="1:13" ht="75" x14ac:dyDescent="0.2">
      <c r="A76" s="23"/>
      <c r="B76" s="2" t="s">
        <v>74</v>
      </c>
      <c r="C76" s="24" t="s">
        <v>24</v>
      </c>
      <c r="D76" s="24" t="s">
        <v>72</v>
      </c>
      <c r="E76" s="24" t="s">
        <v>1</v>
      </c>
      <c r="F76" s="24" t="s">
        <v>0</v>
      </c>
      <c r="G76" s="24" t="s">
        <v>8</v>
      </c>
      <c r="H76" s="24" t="s">
        <v>0</v>
      </c>
      <c r="I76" s="24"/>
      <c r="J76" s="8">
        <f>J77</f>
        <v>5693547.5999999996</v>
      </c>
      <c r="K76" s="8">
        <f>K77</f>
        <v>5426617.5500000007</v>
      </c>
      <c r="L76" s="8">
        <f t="shared" si="3"/>
        <v>266930.04999999888</v>
      </c>
      <c r="M76" s="4"/>
    </row>
    <row r="77" spans="1:13" ht="37.5" x14ac:dyDescent="0.2">
      <c r="A77" s="23"/>
      <c r="B77" s="2" t="s">
        <v>73</v>
      </c>
      <c r="C77" s="24" t="s">
        <v>24</v>
      </c>
      <c r="D77" s="24" t="s">
        <v>72</v>
      </c>
      <c r="E77" s="24" t="s">
        <v>27</v>
      </c>
      <c r="F77" s="24" t="s">
        <v>0</v>
      </c>
      <c r="G77" s="24" t="s">
        <v>8</v>
      </c>
      <c r="H77" s="24" t="s">
        <v>0</v>
      </c>
      <c r="I77" s="24"/>
      <c r="J77" s="8">
        <f>J78+J81+J84+J87</f>
        <v>5693547.5999999996</v>
      </c>
      <c r="K77" s="8">
        <f>K78+K81+K84+K87</f>
        <v>5426617.5500000007</v>
      </c>
      <c r="L77" s="8">
        <f t="shared" si="3"/>
        <v>266930.04999999888</v>
      </c>
      <c r="M77" s="4"/>
    </row>
    <row r="78" spans="1:13" ht="37.5" x14ac:dyDescent="0.2">
      <c r="A78" s="23"/>
      <c r="B78" s="2" t="s">
        <v>73</v>
      </c>
      <c r="C78" s="24" t="s">
        <v>24</v>
      </c>
      <c r="D78" s="24" t="s">
        <v>72</v>
      </c>
      <c r="E78" s="24" t="s">
        <v>27</v>
      </c>
      <c r="F78" s="24" t="s">
        <v>29</v>
      </c>
      <c r="G78" s="24" t="s">
        <v>30</v>
      </c>
      <c r="H78" s="24" t="s">
        <v>0</v>
      </c>
      <c r="I78" s="24"/>
      <c r="J78" s="8">
        <f t="shared" ref="J78:K88" si="17">J79</f>
        <v>556420</v>
      </c>
      <c r="K78" s="8">
        <f t="shared" si="17"/>
        <v>425276.5</v>
      </c>
      <c r="L78" s="8">
        <f t="shared" si="3"/>
        <v>131143.5</v>
      </c>
      <c r="M78" s="4"/>
    </row>
    <row r="79" spans="1:13" ht="37.5" x14ac:dyDescent="0.2">
      <c r="A79" s="23"/>
      <c r="B79" s="2" t="s">
        <v>15</v>
      </c>
      <c r="C79" s="24" t="s">
        <v>24</v>
      </c>
      <c r="D79" s="24" t="s">
        <v>72</v>
      </c>
      <c r="E79" s="24" t="s">
        <v>27</v>
      </c>
      <c r="F79" s="24" t="s">
        <v>29</v>
      </c>
      <c r="G79" s="24" t="s">
        <v>30</v>
      </c>
      <c r="H79" s="24" t="s">
        <v>0</v>
      </c>
      <c r="I79" s="24" t="s">
        <v>10</v>
      </c>
      <c r="J79" s="8">
        <f t="shared" si="17"/>
        <v>556420</v>
      </c>
      <c r="K79" s="8">
        <f t="shared" si="17"/>
        <v>425276.5</v>
      </c>
      <c r="L79" s="8">
        <f t="shared" si="3"/>
        <v>131143.5</v>
      </c>
      <c r="M79" s="4"/>
    </row>
    <row r="80" spans="1:13" ht="56.25" x14ac:dyDescent="0.2">
      <c r="A80" s="10"/>
      <c r="B80" s="6" t="s">
        <v>9</v>
      </c>
      <c r="C80" s="11" t="s">
        <v>24</v>
      </c>
      <c r="D80" s="11" t="s">
        <v>72</v>
      </c>
      <c r="E80" s="11" t="s">
        <v>27</v>
      </c>
      <c r="F80" s="11" t="s">
        <v>29</v>
      </c>
      <c r="G80" s="11" t="s">
        <v>30</v>
      </c>
      <c r="H80" s="7" t="s">
        <v>0</v>
      </c>
      <c r="I80" s="11" t="s">
        <v>11</v>
      </c>
      <c r="J80" s="15">
        <v>556420</v>
      </c>
      <c r="K80" s="15">
        <v>425276.5</v>
      </c>
      <c r="L80" s="9">
        <f t="shared" si="3"/>
        <v>131143.5</v>
      </c>
      <c r="M80" s="4"/>
    </row>
    <row r="81" spans="1:13" ht="37.5" x14ac:dyDescent="0.2">
      <c r="A81" s="23"/>
      <c r="B81" s="2" t="s">
        <v>76</v>
      </c>
      <c r="C81" s="24" t="s">
        <v>24</v>
      </c>
      <c r="D81" s="24" t="s">
        <v>72</v>
      </c>
      <c r="E81" s="24" t="s">
        <v>27</v>
      </c>
      <c r="F81" s="24" t="s">
        <v>29</v>
      </c>
      <c r="G81" s="24" t="s">
        <v>75</v>
      </c>
      <c r="H81" s="24" t="s">
        <v>0</v>
      </c>
      <c r="I81" s="24"/>
      <c r="J81" s="8">
        <f t="shared" si="17"/>
        <v>20000</v>
      </c>
      <c r="K81" s="8">
        <f t="shared" si="17"/>
        <v>20000</v>
      </c>
      <c r="L81" s="8">
        <f t="shared" ref="L81:L83" si="18">J81-K81</f>
        <v>0</v>
      </c>
      <c r="M81" s="4"/>
    </row>
    <row r="82" spans="1:13" ht="37.5" x14ac:dyDescent="0.2">
      <c r="A82" s="23"/>
      <c r="B82" s="2" t="s">
        <v>15</v>
      </c>
      <c r="C82" s="24" t="s">
        <v>24</v>
      </c>
      <c r="D82" s="24" t="s">
        <v>72</v>
      </c>
      <c r="E82" s="24" t="s">
        <v>27</v>
      </c>
      <c r="F82" s="24" t="s">
        <v>29</v>
      </c>
      <c r="G82" s="24" t="s">
        <v>75</v>
      </c>
      <c r="H82" s="24" t="s">
        <v>0</v>
      </c>
      <c r="I82" s="24" t="s">
        <v>10</v>
      </c>
      <c r="J82" s="8">
        <f t="shared" si="17"/>
        <v>20000</v>
      </c>
      <c r="K82" s="8">
        <f t="shared" si="17"/>
        <v>20000</v>
      </c>
      <c r="L82" s="8">
        <f t="shared" si="18"/>
        <v>0</v>
      </c>
      <c r="M82" s="4"/>
    </row>
    <row r="83" spans="1:13" ht="56.25" x14ac:dyDescent="0.2">
      <c r="A83" s="10"/>
      <c r="B83" s="6" t="s">
        <v>9</v>
      </c>
      <c r="C83" s="11" t="s">
        <v>24</v>
      </c>
      <c r="D83" s="11" t="s">
        <v>72</v>
      </c>
      <c r="E83" s="11" t="s">
        <v>27</v>
      </c>
      <c r="F83" s="11" t="s">
        <v>29</v>
      </c>
      <c r="G83" s="11" t="s">
        <v>75</v>
      </c>
      <c r="H83" s="7" t="s">
        <v>0</v>
      </c>
      <c r="I83" s="11" t="s">
        <v>11</v>
      </c>
      <c r="J83" s="15">
        <v>20000</v>
      </c>
      <c r="K83" s="15">
        <v>20000</v>
      </c>
      <c r="L83" s="9">
        <f t="shared" si="18"/>
        <v>0</v>
      </c>
      <c r="M83" s="4"/>
    </row>
    <row r="84" spans="1:13" ht="37.5" x14ac:dyDescent="0.2">
      <c r="A84" s="23"/>
      <c r="B84" s="2" t="s">
        <v>77</v>
      </c>
      <c r="C84" s="24" t="s">
        <v>24</v>
      </c>
      <c r="D84" s="24" t="s">
        <v>72</v>
      </c>
      <c r="E84" s="24" t="s">
        <v>27</v>
      </c>
      <c r="F84" s="24" t="s">
        <v>78</v>
      </c>
      <c r="G84" s="24" t="s">
        <v>79</v>
      </c>
      <c r="H84" s="24" t="s">
        <v>0</v>
      </c>
      <c r="I84" s="24"/>
      <c r="J84" s="8">
        <f t="shared" si="17"/>
        <v>4605414.84</v>
      </c>
      <c r="K84" s="8">
        <f t="shared" si="17"/>
        <v>4472097.03</v>
      </c>
      <c r="L84" s="8">
        <f t="shared" ref="L84:L86" si="19">J84-K84</f>
        <v>133317.80999999959</v>
      </c>
      <c r="M84" s="4"/>
    </row>
    <row r="85" spans="1:13" ht="37.5" x14ac:dyDescent="0.2">
      <c r="A85" s="23"/>
      <c r="B85" s="2" t="s">
        <v>15</v>
      </c>
      <c r="C85" s="24" t="s">
        <v>24</v>
      </c>
      <c r="D85" s="24" t="s">
        <v>72</v>
      </c>
      <c r="E85" s="24" t="s">
        <v>27</v>
      </c>
      <c r="F85" s="24" t="s">
        <v>78</v>
      </c>
      <c r="G85" s="24" t="s">
        <v>79</v>
      </c>
      <c r="H85" s="24" t="s">
        <v>0</v>
      </c>
      <c r="I85" s="24" t="s">
        <v>10</v>
      </c>
      <c r="J85" s="8">
        <f t="shared" si="17"/>
        <v>4605414.84</v>
      </c>
      <c r="K85" s="8">
        <f t="shared" si="17"/>
        <v>4472097.03</v>
      </c>
      <c r="L85" s="8">
        <f t="shared" si="19"/>
        <v>133317.80999999959</v>
      </c>
      <c r="M85" s="4"/>
    </row>
    <row r="86" spans="1:13" ht="56.25" x14ac:dyDescent="0.2">
      <c r="A86" s="10"/>
      <c r="B86" s="6" t="s">
        <v>9</v>
      </c>
      <c r="C86" s="11" t="s">
        <v>24</v>
      </c>
      <c r="D86" s="11" t="s">
        <v>72</v>
      </c>
      <c r="E86" s="11" t="s">
        <v>27</v>
      </c>
      <c r="F86" s="11" t="s">
        <v>78</v>
      </c>
      <c r="G86" s="11" t="s">
        <v>79</v>
      </c>
      <c r="H86" s="7" t="s">
        <v>0</v>
      </c>
      <c r="I86" s="11" t="s">
        <v>11</v>
      </c>
      <c r="J86" s="15">
        <v>4605414.84</v>
      </c>
      <c r="K86" s="15">
        <v>4472097.03</v>
      </c>
      <c r="L86" s="9">
        <f t="shared" si="19"/>
        <v>133317.80999999959</v>
      </c>
      <c r="M86" s="4"/>
    </row>
    <row r="87" spans="1:13" ht="37.5" x14ac:dyDescent="0.2">
      <c r="A87" s="23"/>
      <c r="B87" s="2" t="s">
        <v>77</v>
      </c>
      <c r="C87" s="24" t="s">
        <v>24</v>
      </c>
      <c r="D87" s="24" t="s">
        <v>72</v>
      </c>
      <c r="E87" s="24" t="s">
        <v>27</v>
      </c>
      <c r="F87" s="24" t="s">
        <v>80</v>
      </c>
      <c r="G87" s="24" t="s">
        <v>79</v>
      </c>
      <c r="H87" s="24" t="s">
        <v>0</v>
      </c>
      <c r="I87" s="24"/>
      <c r="J87" s="8">
        <f t="shared" si="17"/>
        <v>511712.76</v>
      </c>
      <c r="K87" s="8">
        <f t="shared" si="17"/>
        <v>509244.02</v>
      </c>
      <c r="L87" s="8">
        <f t="shared" ref="L87:L90" si="20">J87-K87</f>
        <v>2468.7399999999907</v>
      </c>
      <c r="M87" s="4"/>
    </row>
    <row r="88" spans="1:13" ht="37.5" x14ac:dyDescent="0.2">
      <c r="A88" s="23"/>
      <c r="B88" s="2" t="s">
        <v>15</v>
      </c>
      <c r="C88" s="24" t="s">
        <v>24</v>
      </c>
      <c r="D88" s="24" t="s">
        <v>72</v>
      </c>
      <c r="E88" s="24" t="s">
        <v>27</v>
      </c>
      <c r="F88" s="24" t="s">
        <v>80</v>
      </c>
      <c r="G88" s="24" t="s">
        <v>79</v>
      </c>
      <c r="H88" s="24" t="s">
        <v>0</v>
      </c>
      <c r="I88" s="24" t="s">
        <v>10</v>
      </c>
      <c r="J88" s="8">
        <f t="shared" si="17"/>
        <v>511712.76</v>
      </c>
      <c r="K88" s="8">
        <f t="shared" si="17"/>
        <v>509244.02</v>
      </c>
      <c r="L88" s="8">
        <f t="shared" si="20"/>
        <v>2468.7399999999907</v>
      </c>
      <c r="M88" s="4"/>
    </row>
    <row r="89" spans="1:13" ht="56.25" x14ac:dyDescent="0.2">
      <c r="A89" s="10"/>
      <c r="B89" s="6" t="s">
        <v>9</v>
      </c>
      <c r="C89" s="11" t="s">
        <v>24</v>
      </c>
      <c r="D89" s="11" t="s">
        <v>72</v>
      </c>
      <c r="E89" s="11" t="s">
        <v>27</v>
      </c>
      <c r="F89" s="11" t="s">
        <v>80</v>
      </c>
      <c r="G89" s="11" t="s">
        <v>79</v>
      </c>
      <c r="H89" s="7" t="s">
        <v>0</v>
      </c>
      <c r="I89" s="11" t="s">
        <v>11</v>
      </c>
      <c r="J89" s="15">
        <v>511712.76</v>
      </c>
      <c r="K89" s="15">
        <v>509244.02</v>
      </c>
      <c r="L89" s="9">
        <f t="shared" si="20"/>
        <v>2468.7399999999907</v>
      </c>
      <c r="M89" s="4"/>
    </row>
    <row r="90" spans="1:13" ht="37.5" x14ac:dyDescent="0.2">
      <c r="A90" s="23"/>
      <c r="B90" s="2" t="s">
        <v>81</v>
      </c>
      <c r="C90" s="24" t="s">
        <v>24</v>
      </c>
      <c r="D90" s="24" t="s">
        <v>32</v>
      </c>
      <c r="E90" s="24" t="s">
        <v>1</v>
      </c>
      <c r="F90" s="24" t="s">
        <v>0</v>
      </c>
      <c r="G90" s="24" t="s">
        <v>8</v>
      </c>
      <c r="H90" s="24" t="s">
        <v>0</v>
      </c>
      <c r="I90" s="24"/>
      <c r="J90" s="8">
        <f>J91+J101</f>
        <v>215897.05</v>
      </c>
      <c r="K90" s="8">
        <f>K91+K101</f>
        <v>215897.05</v>
      </c>
      <c r="L90" s="8">
        <f t="shared" si="20"/>
        <v>0</v>
      </c>
      <c r="M90" s="4"/>
    </row>
    <row r="91" spans="1:13" ht="56.25" x14ac:dyDescent="0.2">
      <c r="A91" s="10"/>
      <c r="B91" s="2" t="s">
        <v>82</v>
      </c>
      <c r="C91" s="24" t="s">
        <v>24</v>
      </c>
      <c r="D91" s="24" t="s">
        <v>32</v>
      </c>
      <c r="E91" s="24" t="s">
        <v>27</v>
      </c>
      <c r="F91" s="24" t="s">
        <v>0</v>
      </c>
      <c r="G91" s="24" t="s">
        <v>8</v>
      </c>
      <c r="H91" s="24" t="s">
        <v>0</v>
      </c>
      <c r="I91" s="24"/>
      <c r="J91" s="8">
        <f>J92+J95+J98</f>
        <v>191597.05</v>
      </c>
      <c r="K91" s="8">
        <f>K92+K95+K98</f>
        <v>191597.05</v>
      </c>
      <c r="L91" s="8">
        <f t="shared" si="3"/>
        <v>0</v>
      </c>
      <c r="M91" s="4"/>
    </row>
    <row r="92" spans="1:13" ht="56.25" x14ac:dyDescent="0.2">
      <c r="A92" s="10"/>
      <c r="B92" s="2" t="s">
        <v>83</v>
      </c>
      <c r="C92" s="24" t="s">
        <v>24</v>
      </c>
      <c r="D92" s="24" t="s">
        <v>32</v>
      </c>
      <c r="E92" s="24" t="s">
        <v>27</v>
      </c>
      <c r="F92" s="24" t="s">
        <v>5</v>
      </c>
      <c r="G92" s="24" t="s">
        <v>30</v>
      </c>
      <c r="H92" s="24" t="s">
        <v>0</v>
      </c>
      <c r="I92" s="24"/>
      <c r="J92" s="8">
        <f t="shared" ref="J92:K93" si="21">J93</f>
        <v>10000</v>
      </c>
      <c r="K92" s="8">
        <f t="shared" si="21"/>
        <v>10000</v>
      </c>
      <c r="L92" s="8">
        <f t="shared" si="3"/>
        <v>0</v>
      </c>
      <c r="M92" s="4"/>
    </row>
    <row r="93" spans="1:13" ht="37.5" x14ac:dyDescent="0.2">
      <c r="A93" s="10"/>
      <c r="B93" s="2" t="s">
        <v>15</v>
      </c>
      <c r="C93" s="24" t="s">
        <v>24</v>
      </c>
      <c r="D93" s="24" t="s">
        <v>32</v>
      </c>
      <c r="E93" s="24" t="s">
        <v>27</v>
      </c>
      <c r="F93" s="24" t="s">
        <v>5</v>
      </c>
      <c r="G93" s="24" t="s">
        <v>30</v>
      </c>
      <c r="H93" s="24" t="s">
        <v>0</v>
      </c>
      <c r="I93" s="16">
        <v>200</v>
      </c>
      <c r="J93" s="8">
        <f t="shared" si="21"/>
        <v>10000</v>
      </c>
      <c r="K93" s="8">
        <f t="shared" si="21"/>
        <v>10000</v>
      </c>
      <c r="L93" s="8">
        <f t="shared" si="3"/>
        <v>0</v>
      </c>
      <c r="M93" s="4"/>
    </row>
    <row r="94" spans="1:13" ht="56.25" x14ac:dyDescent="0.2">
      <c r="A94" s="10"/>
      <c r="B94" s="6" t="s">
        <v>9</v>
      </c>
      <c r="C94" s="7" t="s">
        <v>24</v>
      </c>
      <c r="D94" s="7" t="s">
        <v>32</v>
      </c>
      <c r="E94" s="7" t="s">
        <v>27</v>
      </c>
      <c r="F94" s="7" t="s">
        <v>5</v>
      </c>
      <c r="G94" s="7" t="s">
        <v>30</v>
      </c>
      <c r="H94" s="7" t="s">
        <v>0</v>
      </c>
      <c r="I94" s="17">
        <v>240</v>
      </c>
      <c r="J94" s="15">
        <v>10000</v>
      </c>
      <c r="K94" s="15">
        <v>10000</v>
      </c>
      <c r="L94" s="9">
        <f t="shared" si="3"/>
        <v>0</v>
      </c>
      <c r="M94" s="4"/>
    </row>
    <row r="95" spans="1:13" ht="56.25" x14ac:dyDescent="0.2">
      <c r="A95" s="23"/>
      <c r="B95" s="2" t="s">
        <v>85</v>
      </c>
      <c r="C95" s="24" t="s">
        <v>24</v>
      </c>
      <c r="D95" s="24" t="s">
        <v>32</v>
      </c>
      <c r="E95" s="24" t="s">
        <v>27</v>
      </c>
      <c r="F95" s="24" t="s">
        <v>5</v>
      </c>
      <c r="G95" s="24" t="s">
        <v>84</v>
      </c>
      <c r="H95" s="24" t="s">
        <v>0</v>
      </c>
      <c r="I95" s="24"/>
      <c r="J95" s="8">
        <f>J96</f>
        <v>176597.05</v>
      </c>
      <c r="K95" s="8">
        <f>K96</f>
        <v>176597.05</v>
      </c>
      <c r="L95" s="8">
        <f t="shared" ref="L95:L97" si="22">J95-K95</f>
        <v>0</v>
      </c>
      <c r="M95" s="4"/>
    </row>
    <row r="96" spans="1:13" ht="37.5" x14ac:dyDescent="0.2">
      <c r="A96" s="23"/>
      <c r="B96" s="2" t="s">
        <v>15</v>
      </c>
      <c r="C96" s="24" t="s">
        <v>24</v>
      </c>
      <c r="D96" s="24" t="s">
        <v>32</v>
      </c>
      <c r="E96" s="24" t="s">
        <v>27</v>
      </c>
      <c r="F96" s="24" t="s">
        <v>5</v>
      </c>
      <c r="G96" s="24" t="s">
        <v>84</v>
      </c>
      <c r="H96" s="24" t="s">
        <v>0</v>
      </c>
      <c r="I96" s="24" t="s">
        <v>10</v>
      </c>
      <c r="J96" s="8">
        <f>J97</f>
        <v>176597.05</v>
      </c>
      <c r="K96" s="8">
        <f>K97</f>
        <v>176597.05</v>
      </c>
      <c r="L96" s="8">
        <f t="shared" si="22"/>
        <v>0</v>
      </c>
      <c r="M96" s="4"/>
    </row>
    <row r="97" spans="1:15" ht="56.25" x14ac:dyDescent="0.2">
      <c r="A97" s="10"/>
      <c r="B97" s="6" t="s">
        <v>9</v>
      </c>
      <c r="C97" s="11" t="s">
        <v>24</v>
      </c>
      <c r="D97" s="11" t="s">
        <v>32</v>
      </c>
      <c r="E97" s="11" t="s">
        <v>27</v>
      </c>
      <c r="F97" s="11" t="s">
        <v>5</v>
      </c>
      <c r="G97" s="11" t="s">
        <v>84</v>
      </c>
      <c r="H97" s="7" t="s">
        <v>0</v>
      </c>
      <c r="I97" s="11" t="s">
        <v>11</v>
      </c>
      <c r="J97" s="15">
        <v>176597.05</v>
      </c>
      <c r="K97" s="15">
        <v>176597.05</v>
      </c>
      <c r="L97" s="9">
        <f t="shared" si="22"/>
        <v>0</v>
      </c>
      <c r="M97" s="4"/>
    </row>
    <row r="98" spans="1:15" ht="56.25" x14ac:dyDescent="0.2">
      <c r="A98" s="23"/>
      <c r="B98" s="2" t="s">
        <v>86</v>
      </c>
      <c r="C98" s="24" t="s">
        <v>24</v>
      </c>
      <c r="D98" s="24" t="s">
        <v>32</v>
      </c>
      <c r="E98" s="24" t="s">
        <v>27</v>
      </c>
      <c r="F98" s="24" t="s">
        <v>5</v>
      </c>
      <c r="G98" s="24" t="s">
        <v>87</v>
      </c>
      <c r="H98" s="24" t="s">
        <v>0</v>
      </c>
      <c r="I98" s="24"/>
      <c r="J98" s="8">
        <f>J99</f>
        <v>5000</v>
      </c>
      <c r="K98" s="8">
        <f>K99</f>
        <v>5000</v>
      </c>
      <c r="L98" s="8">
        <f t="shared" si="3"/>
        <v>0</v>
      </c>
      <c r="M98" s="4"/>
    </row>
    <row r="99" spans="1:15" ht="37.5" x14ac:dyDescent="0.2">
      <c r="A99" s="23"/>
      <c r="B99" s="2" t="s">
        <v>15</v>
      </c>
      <c r="C99" s="24" t="s">
        <v>24</v>
      </c>
      <c r="D99" s="24" t="s">
        <v>32</v>
      </c>
      <c r="E99" s="24" t="s">
        <v>27</v>
      </c>
      <c r="F99" s="24" t="s">
        <v>5</v>
      </c>
      <c r="G99" s="24" t="s">
        <v>87</v>
      </c>
      <c r="H99" s="24" t="s">
        <v>0</v>
      </c>
      <c r="I99" s="24" t="s">
        <v>10</v>
      </c>
      <c r="J99" s="8">
        <f>J100</f>
        <v>5000</v>
      </c>
      <c r="K99" s="8">
        <f>K100</f>
        <v>5000</v>
      </c>
      <c r="L99" s="8">
        <f t="shared" si="3"/>
        <v>0</v>
      </c>
      <c r="M99" s="4"/>
    </row>
    <row r="100" spans="1:15" ht="56.25" x14ac:dyDescent="0.2">
      <c r="A100" s="10"/>
      <c r="B100" s="6" t="s">
        <v>9</v>
      </c>
      <c r="C100" s="11" t="s">
        <v>24</v>
      </c>
      <c r="D100" s="11" t="s">
        <v>32</v>
      </c>
      <c r="E100" s="11" t="s">
        <v>27</v>
      </c>
      <c r="F100" s="11" t="s">
        <v>5</v>
      </c>
      <c r="G100" s="11" t="s">
        <v>87</v>
      </c>
      <c r="H100" s="7" t="s">
        <v>0</v>
      </c>
      <c r="I100" s="11" t="s">
        <v>11</v>
      </c>
      <c r="J100" s="15">
        <v>5000</v>
      </c>
      <c r="K100" s="15">
        <v>5000</v>
      </c>
      <c r="L100" s="9">
        <f t="shared" si="3"/>
        <v>0</v>
      </c>
      <c r="M100" s="4"/>
    </row>
    <row r="101" spans="1:15" ht="131.25" x14ac:dyDescent="0.2">
      <c r="A101" s="23"/>
      <c r="B101" s="2" t="s">
        <v>89</v>
      </c>
      <c r="C101" s="24" t="s">
        <v>24</v>
      </c>
      <c r="D101" s="24" t="s">
        <v>32</v>
      </c>
      <c r="E101" s="24" t="s">
        <v>88</v>
      </c>
      <c r="F101" s="24" t="s">
        <v>0</v>
      </c>
      <c r="G101" s="24" t="s">
        <v>8</v>
      </c>
      <c r="H101" s="24" t="s">
        <v>0</v>
      </c>
      <c r="I101" s="24"/>
      <c r="J101" s="8">
        <f>J102</f>
        <v>24300</v>
      </c>
      <c r="K101" s="8">
        <f>K102</f>
        <v>24300</v>
      </c>
      <c r="L101" s="8">
        <f t="shared" ref="L101:L104" si="23">J101-K101</f>
        <v>0</v>
      </c>
      <c r="M101" s="4"/>
    </row>
    <row r="102" spans="1:15" ht="131.25" x14ac:dyDescent="0.2">
      <c r="A102" s="23"/>
      <c r="B102" s="2" t="s">
        <v>89</v>
      </c>
      <c r="C102" s="24" t="s">
        <v>24</v>
      </c>
      <c r="D102" s="24" t="s">
        <v>32</v>
      </c>
      <c r="E102" s="24" t="s">
        <v>88</v>
      </c>
      <c r="F102" s="24" t="s">
        <v>29</v>
      </c>
      <c r="G102" s="24" t="s">
        <v>53</v>
      </c>
      <c r="H102" s="24" t="s">
        <v>0</v>
      </c>
      <c r="I102" s="24"/>
      <c r="J102" s="8">
        <f>J104</f>
        <v>24300</v>
      </c>
      <c r="K102" s="8">
        <f>K104</f>
        <v>24300</v>
      </c>
      <c r="L102" s="8">
        <f t="shared" si="23"/>
        <v>0</v>
      </c>
      <c r="M102" s="4"/>
    </row>
    <row r="103" spans="1:15" ht="18.75" x14ac:dyDescent="0.2">
      <c r="A103" s="23"/>
      <c r="B103" s="2" t="s">
        <v>90</v>
      </c>
      <c r="C103" s="24" t="s">
        <v>24</v>
      </c>
      <c r="D103" s="24" t="s">
        <v>32</v>
      </c>
      <c r="E103" s="24" t="s">
        <v>88</v>
      </c>
      <c r="F103" s="24" t="s">
        <v>29</v>
      </c>
      <c r="G103" s="24" t="s">
        <v>53</v>
      </c>
      <c r="H103" s="24" t="s">
        <v>0</v>
      </c>
      <c r="I103" s="24" t="s">
        <v>20</v>
      </c>
      <c r="J103" s="8">
        <f>J104</f>
        <v>24300</v>
      </c>
      <c r="K103" s="8">
        <f>K104</f>
        <v>24300</v>
      </c>
      <c r="L103" s="8">
        <f t="shared" si="23"/>
        <v>0</v>
      </c>
      <c r="M103" s="4"/>
    </row>
    <row r="104" spans="1:15" ht="18.75" x14ac:dyDescent="0.2">
      <c r="A104" s="10"/>
      <c r="B104" s="6" t="s">
        <v>91</v>
      </c>
      <c r="C104" s="11" t="s">
        <v>24</v>
      </c>
      <c r="D104" s="11" t="s">
        <v>32</v>
      </c>
      <c r="E104" s="11" t="s">
        <v>88</v>
      </c>
      <c r="F104" s="11" t="s">
        <v>29</v>
      </c>
      <c r="G104" s="11" t="s">
        <v>53</v>
      </c>
      <c r="H104" s="7" t="s">
        <v>0</v>
      </c>
      <c r="I104" s="11" t="s">
        <v>16</v>
      </c>
      <c r="J104" s="9">
        <v>24300</v>
      </c>
      <c r="K104" s="9">
        <v>24300</v>
      </c>
      <c r="L104" s="9">
        <f t="shared" si="23"/>
        <v>0</v>
      </c>
      <c r="M104" s="4"/>
    </row>
    <row r="105" spans="1:15" ht="18.75" x14ac:dyDescent="0.2">
      <c r="A105" s="13" t="s">
        <v>13</v>
      </c>
      <c r="B105" s="25" t="s">
        <v>14</v>
      </c>
      <c r="C105" s="25"/>
      <c r="D105" s="25"/>
      <c r="E105" s="25"/>
      <c r="F105" s="25"/>
      <c r="G105" s="25"/>
      <c r="H105" s="25"/>
      <c r="I105" s="25"/>
      <c r="J105" s="8">
        <f>J16</f>
        <v>23643128.34</v>
      </c>
      <c r="K105" s="8">
        <f>K16</f>
        <v>23125770.720000003</v>
      </c>
      <c r="L105" s="14">
        <f t="shared" si="3"/>
        <v>517357.61999999732</v>
      </c>
      <c r="M105" s="4"/>
    </row>
    <row r="106" spans="1:15" ht="18.75" x14ac:dyDescent="0.2">
      <c r="A106" s="48"/>
      <c r="B106" s="49"/>
      <c r="C106" s="50"/>
      <c r="D106" s="50"/>
      <c r="E106" s="50"/>
      <c r="F106" s="50"/>
      <c r="G106" s="50"/>
      <c r="H106" s="50"/>
      <c r="I106" s="50"/>
      <c r="J106" s="51"/>
      <c r="K106" s="50"/>
      <c r="L106" s="52"/>
      <c r="M106" s="52"/>
      <c r="N106" s="53"/>
      <c r="O106" s="54"/>
    </row>
    <row r="107" spans="1:15" ht="18.75" x14ac:dyDescent="0.2">
      <c r="A107" s="48"/>
      <c r="B107" s="49"/>
      <c r="C107" s="50"/>
      <c r="D107" s="50"/>
      <c r="E107" s="50"/>
      <c r="F107" s="50"/>
      <c r="G107" s="50"/>
      <c r="H107" s="51"/>
      <c r="I107" s="50"/>
      <c r="J107" s="55">
        <v>23643128.34</v>
      </c>
      <c r="K107" s="55">
        <v>23125770.719999999</v>
      </c>
      <c r="L107" s="56">
        <f>J107-K107</f>
        <v>517357.62000000104</v>
      </c>
      <c r="M107" s="4"/>
    </row>
    <row r="108" spans="1:15" ht="19.5" customHeight="1" x14ac:dyDescent="0.2">
      <c r="A108" s="48"/>
      <c r="B108" s="49"/>
      <c r="C108" s="50"/>
      <c r="D108" s="50"/>
      <c r="E108" s="50"/>
      <c r="F108" s="50"/>
      <c r="G108" s="50"/>
      <c r="H108" s="51"/>
      <c r="I108" s="50"/>
      <c r="J108" s="52">
        <f>J107-J105</f>
        <v>0</v>
      </c>
      <c r="K108" s="52">
        <f t="shared" ref="K108:L108" si="24">K107-K105</f>
        <v>0</v>
      </c>
      <c r="L108" s="52">
        <f t="shared" si="24"/>
        <v>3.7252902984619141E-9</v>
      </c>
      <c r="M108" s="4"/>
    </row>
    <row r="109" spans="1:15" ht="18.75" x14ac:dyDescent="0.2">
      <c r="A109" s="48"/>
      <c r="B109" s="49"/>
      <c r="C109" s="50"/>
      <c r="D109" s="50"/>
      <c r="E109" s="50"/>
      <c r="F109" s="50"/>
      <c r="G109" s="50"/>
      <c r="H109" s="51"/>
      <c r="I109" s="50"/>
      <c r="J109" s="52"/>
      <c r="K109" s="52"/>
      <c r="L109" s="52"/>
      <c r="M109" s="4"/>
    </row>
    <row r="110" spans="1:15" ht="18.75" x14ac:dyDescent="0.2">
      <c r="A110" s="48"/>
      <c r="B110" s="49"/>
      <c r="C110" s="50"/>
      <c r="D110" s="50"/>
      <c r="E110" s="50"/>
      <c r="F110" s="50"/>
      <c r="G110" s="50"/>
      <c r="H110" s="51"/>
      <c r="I110" s="50"/>
      <c r="J110" s="52"/>
      <c r="K110" s="52"/>
      <c r="L110" s="57"/>
      <c r="M110" s="4"/>
    </row>
    <row r="111" spans="1:15" ht="18.75" x14ac:dyDescent="0.2">
      <c r="A111" s="48"/>
      <c r="B111" s="49"/>
      <c r="C111" s="50"/>
      <c r="D111" s="50"/>
      <c r="E111" s="50"/>
      <c r="F111" s="50"/>
      <c r="G111" s="50"/>
      <c r="H111" s="51"/>
      <c r="I111" s="50"/>
      <c r="J111" s="52"/>
      <c r="K111" s="52"/>
      <c r="L111" s="57"/>
      <c r="M111" s="4"/>
    </row>
    <row r="112" spans="1:15" ht="19.5" customHeight="1" x14ac:dyDescent="0.2">
      <c r="A112" s="48"/>
      <c r="B112" s="49"/>
      <c r="C112" s="50"/>
      <c r="D112" s="50"/>
      <c r="E112" s="50"/>
      <c r="F112" s="50"/>
      <c r="G112" s="50"/>
      <c r="H112" s="51"/>
      <c r="I112" s="50"/>
      <c r="J112" s="52"/>
      <c r="K112" s="52"/>
      <c r="L112" s="57"/>
      <c r="M112" s="4"/>
    </row>
    <row r="113" spans="1:14" ht="56.25" customHeight="1" x14ac:dyDescent="0.2">
      <c r="A113" s="48"/>
      <c r="B113" s="49"/>
      <c r="C113" s="50"/>
      <c r="D113" s="50"/>
      <c r="E113" s="50"/>
      <c r="F113" s="50"/>
      <c r="G113" s="50"/>
      <c r="H113" s="51"/>
      <c r="I113" s="50"/>
      <c r="J113" s="52"/>
      <c r="K113" s="52"/>
      <c r="L113" s="57"/>
      <c r="M113" s="4"/>
    </row>
    <row r="114" spans="1:14" ht="56.25" customHeight="1" x14ac:dyDescent="0.2">
      <c r="A114" s="48"/>
      <c r="B114" s="49"/>
      <c r="C114" s="50"/>
      <c r="D114" s="50"/>
      <c r="E114" s="50"/>
      <c r="F114" s="50"/>
      <c r="G114" s="50"/>
      <c r="H114" s="51"/>
      <c r="I114" s="50"/>
      <c r="J114" s="52"/>
      <c r="K114" s="52"/>
      <c r="L114" s="57"/>
      <c r="M114" s="4"/>
    </row>
    <row r="115" spans="1:14" ht="75" customHeight="1" x14ac:dyDescent="0.2">
      <c r="A115" s="48"/>
      <c r="B115" s="49"/>
      <c r="C115" s="50"/>
      <c r="D115" s="50"/>
      <c r="E115" s="50"/>
      <c r="F115" s="50"/>
      <c r="G115" s="50"/>
      <c r="H115" s="51"/>
      <c r="I115" s="50"/>
      <c r="J115" s="52"/>
      <c r="K115" s="52"/>
      <c r="L115" s="57"/>
      <c r="M115" s="4"/>
    </row>
    <row r="116" spans="1:14" ht="93.75" customHeight="1" x14ac:dyDescent="0.2">
      <c r="A116" s="48"/>
      <c r="B116" s="49"/>
      <c r="C116" s="50"/>
      <c r="D116" s="50"/>
      <c r="E116" s="50"/>
      <c r="F116" s="50"/>
      <c r="G116" s="50"/>
      <c r="H116" s="51"/>
      <c r="I116" s="50"/>
      <c r="J116" s="52"/>
      <c r="K116" s="52"/>
      <c r="L116" s="57"/>
      <c r="M116" s="4"/>
    </row>
    <row r="117" spans="1:14" ht="37.5" customHeight="1" x14ac:dyDescent="0.2">
      <c r="A117" s="48"/>
      <c r="B117" s="49"/>
      <c r="C117" s="50"/>
      <c r="D117" s="50"/>
      <c r="E117" s="50"/>
      <c r="F117" s="50"/>
      <c r="G117" s="50"/>
      <c r="H117" s="51"/>
      <c r="I117" s="50"/>
      <c r="J117" s="52"/>
      <c r="K117" s="52"/>
      <c r="L117" s="57"/>
      <c r="M117" s="4"/>
    </row>
    <row r="118" spans="1:14" ht="37.5" customHeight="1" x14ac:dyDescent="0.2">
      <c r="A118" s="48"/>
      <c r="B118" s="49"/>
      <c r="C118" s="50"/>
      <c r="D118" s="50"/>
      <c r="E118" s="50"/>
      <c r="F118" s="50"/>
      <c r="G118" s="50"/>
      <c r="H118" s="51"/>
      <c r="I118" s="50"/>
      <c r="J118" s="52"/>
      <c r="K118" s="52"/>
      <c r="L118" s="57"/>
      <c r="M118" s="4"/>
    </row>
    <row r="119" spans="1:14" ht="37.5" customHeight="1" x14ac:dyDescent="0.2">
      <c r="A119" s="48"/>
      <c r="B119" s="49"/>
      <c r="C119" s="50"/>
      <c r="D119" s="50"/>
      <c r="E119" s="50"/>
      <c r="F119" s="50"/>
      <c r="G119" s="50"/>
      <c r="H119" s="51"/>
      <c r="I119" s="50"/>
      <c r="J119" s="52"/>
      <c r="K119" s="52"/>
      <c r="L119" s="57"/>
      <c r="M119" s="4"/>
    </row>
    <row r="120" spans="1:14" ht="37.5" customHeight="1" x14ac:dyDescent="0.2">
      <c r="A120" s="48"/>
      <c r="B120" s="49"/>
      <c r="C120" s="50"/>
      <c r="D120" s="50"/>
      <c r="E120" s="50"/>
      <c r="F120" s="50"/>
      <c r="G120" s="50"/>
      <c r="H120" s="51"/>
      <c r="I120" s="50"/>
      <c r="J120" s="52"/>
      <c r="K120" s="52"/>
      <c r="L120" s="57"/>
      <c r="M120" s="4"/>
    </row>
    <row r="121" spans="1:14" ht="19.5" customHeight="1" x14ac:dyDescent="0.2">
      <c r="A121" s="48"/>
      <c r="B121" s="49"/>
      <c r="C121" s="50"/>
      <c r="D121" s="50"/>
      <c r="E121" s="50"/>
      <c r="F121" s="50"/>
      <c r="G121" s="50"/>
      <c r="H121" s="51"/>
      <c r="I121" s="50"/>
      <c r="J121" s="52"/>
      <c r="K121" s="52"/>
      <c r="L121" s="57"/>
      <c r="M121" s="4"/>
    </row>
    <row r="122" spans="1:14" ht="19.5" customHeight="1" x14ac:dyDescent="0.3">
      <c r="A122" s="58"/>
      <c r="B122" s="49"/>
      <c r="C122" s="50"/>
      <c r="D122" s="50"/>
      <c r="E122" s="50"/>
      <c r="F122" s="50"/>
      <c r="G122" s="50"/>
      <c r="H122" s="50"/>
      <c r="I122" s="50"/>
      <c r="J122" s="52"/>
      <c r="K122" s="52"/>
      <c r="L122" s="57"/>
      <c r="M122" s="38"/>
      <c r="N122" s="59"/>
    </row>
  </sheetData>
  <mergeCells count="10">
    <mergeCell ref="J1:L9"/>
    <mergeCell ref="B105:I105"/>
    <mergeCell ref="C14:H14"/>
    <mergeCell ref="A11:L11"/>
    <mergeCell ref="J13:J14"/>
    <mergeCell ref="A13:A14"/>
    <mergeCell ref="K13:K14"/>
    <mergeCell ref="L13:L14"/>
    <mergeCell ref="B13:B14"/>
    <mergeCell ref="C13:I13"/>
  </mergeCells>
  <phoneticPr fontId="6" type="noConversion"/>
  <pageMargins left="0.39370078740157483" right="0" top="0.59055118110236227" bottom="0.59055118110236227" header="0.51181102362204722" footer="0.51181102362204722"/>
  <pageSetup paperSize="9" scale="55" firstPageNumber="0" fitToWidth="10" fitToHeight="17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МП</vt:lpstr>
      <vt:lpstr>'Приложение по МП'!Заголовки_для_печати</vt:lpstr>
      <vt:lpstr>'Приложение по МП'!Область_печати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2021-04-21T03:51:33Z</cp:lastPrinted>
  <dcterms:created xsi:type="dcterms:W3CDTF">2013-11-01T07:57:32Z</dcterms:created>
  <dcterms:modified xsi:type="dcterms:W3CDTF">2022-04-22T10:15:12Z</dcterms:modified>
</cp:coreProperties>
</file>