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3 год\Решение о бюджете №   от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1'!$A$12:$Q$79</definedName>
    <definedName name="_xlnm.Print_Area" localSheetId="0">'приложение 1'!$A$1:$L$79</definedName>
  </definedNames>
  <calcPr calcId="152511"/>
</workbook>
</file>

<file path=xl/calcChain.xml><?xml version="1.0" encoding="utf-8"?>
<calcChain xmlns="http://schemas.openxmlformats.org/spreadsheetml/2006/main">
  <c r="J40" i="3" l="1"/>
  <c r="J38" i="3"/>
  <c r="J15" i="3" l="1"/>
  <c r="L77" i="3" l="1"/>
  <c r="K77" i="3"/>
  <c r="J77" i="3"/>
  <c r="L75" i="3"/>
  <c r="K75" i="3"/>
  <c r="J75" i="3"/>
  <c r="L74" i="3" l="1"/>
  <c r="J74" i="3"/>
  <c r="K74" i="3"/>
  <c r="L59" i="3"/>
  <c r="L58" i="3" s="1"/>
  <c r="K59" i="3"/>
  <c r="K58" i="3" s="1"/>
  <c r="J59" i="3"/>
  <c r="J58" i="3" s="1"/>
  <c r="K30" i="3" l="1"/>
  <c r="L30" i="3"/>
  <c r="K31" i="3"/>
  <c r="L31" i="3"/>
  <c r="J31" i="3"/>
  <c r="J30" i="3"/>
  <c r="L72" i="3" l="1"/>
  <c r="K72" i="3"/>
  <c r="J72" i="3"/>
  <c r="L64" i="3"/>
  <c r="K64" i="3"/>
  <c r="K63" i="3" s="1"/>
  <c r="J64" i="3"/>
  <c r="J63" i="3" s="1"/>
  <c r="L53" i="3"/>
  <c r="K53" i="3"/>
  <c r="J53" i="3"/>
  <c r="L46" i="3"/>
  <c r="K46" i="3"/>
  <c r="J46" i="3"/>
  <c r="L42" i="3"/>
  <c r="K42" i="3"/>
  <c r="J42" i="3"/>
  <c r="L39" i="3"/>
  <c r="K39" i="3"/>
  <c r="J39" i="3"/>
  <c r="L37" i="3"/>
  <c r="K37" i="3"/>
  <c r="J37" i="3"/>
  <c r="L34" i="3"/>
  <c r="K34" i="3"/>
  <c r="J34" i="3"/>
  <c r="L28" i="3"/>
  <c r="K28" i="3"/>
  <c r="J28" i="3"/>
  <c r="L26" i="3"/>
  <c r="K26" i="3"/>
  <c r="J26" i="3"/>
  <c r="L24" i="3"/>
  <c r="K24" i="3"/>
  <c r="J24" i="3"/>
  <c r="L22" i="3"/>
  <c r="K22" i="3"/>
  <c r="J22" i="3"/>
  <c r="L15" i="3"/>
  <c r="L14" i="3" s="1"/>
  <c r="K15" i="3"/>
  <c r="K14" i="3" s="1"/>
  <c r="J62" i="3" l="1"/>
  <c r="J61" i="3" s="1"/>
  <c r="J36" i="3"/>
  <c r="J33" i="3" s="1"/>
  <c r="J14" i="3"/>
  <c r="J21" i="3"/>
  <c r="J20" i="3" s="1"/>
  <c r="K41" i="3"/>
  <c r="L45" i="3"/>
  <c r="J71" i="3"/>
  <c r="L41" i="3"/>
  <c r="J52" i="3"/>
  <c r="K71" i="3"/>
  <c r="K62" i="3" s="1"/>
  <c r="J45" i="3"/>
  <c r="K52" i="3"/>
  <c r="L71" i="3"/>
  <c r="J41" i="3"/>
  <c r="K45" i="3"/>
  <c r="L52" i="3"/>
  <c r="L63" i="3"/>
  <c r="K21" i="3"/>
  <c r="L21" i="3"/>
  <c r="K36" i="3"/>
  <c r="L36" i="3"/>
  <c r="J13" i="3" l="1"/>
  <c r="L62" i="3"/>
  <c r="L33" i="3"/>
  <c r="L51" i="3"/>
  <c r="K51" i="3"/>
  <c r="J51" i="3"/>
  <c r="K61" i="3"/>
  <c r="K20" i="3"/>
  <c r="K44" i="3"/>
  <c r="J44" i="3"/>
  <c r="L44" i="3"/>
  <c r="L20" i="3"/>
  <c r="K33" i="3"/>
  <c r="J79" i="3" l="1"/>
  <c r="K13" i="3"/>
  <c r="K79" i="3" s="1"/>
  <c r="L13" i="3"/>
  <c r="L61" i="3"/>
  <c r="L79" i="3" l="1"/>
</calcChain>
</file>

<file path=xl/sharedStrings.xml><?xml version="1.0" encoding="utf-8"?>
<sst xmlns="http://schemas.openxmlformats.org/spreadsheetml/2006/main" count="616" uniqueCount="140">
  <si>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</si>
  <si>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</si>
  <si>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</si>
  <si>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</si>
  <si>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</si>
  <si>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</si>
  <si>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</si>
  <si>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</si>
  <si>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</si>
  <si>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</si>
  <si>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</si>
  <si>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</si>
  <si>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</si>
  <si>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</si>
  <si>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</si>
  <si>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</si>
  <si>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</si>
  <si>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</si>
  <si>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</si>
  <si>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</si>
  <si>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</si>
  <si>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</si>
  <si>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</si>
  <si>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</si>
  <si>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</si>
  <si>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</si>
  <si>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</si>
  <si>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</si>
  <si>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</si>
  <si>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</si>
  <si>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</si>
  <si>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</si>
  <si>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</si>
  <si>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</si>
  <si>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</si>
  <si>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</si>
  <si>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</si>
  <si>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</si>
  <si>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</si>
  <si>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</si>
  <si>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</si>
  <si>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</si>
  <si>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</si>
  <si>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</si>
  <si>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</si>
  <si>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</si>
  <si>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</si>
  <si>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</si>
  <si>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</si>
  <si>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</si>
  <si>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</si>
  <si>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</si>
  <si>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</si>
  <si>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</si>
  <si>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</si>
  <si>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</si>
  <si>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</si>
  <si>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</si>
  <si>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</si>
  <si>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</si>
  <si>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</si>
  <si>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</si>
  <si>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</si>
  <si>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</si>
  <si>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</si>
  <si>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</si>
  <si>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</si>
  <si>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</si>
  <si>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</si>
  <si>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</si>
  <si>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</si>
  <si>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</si>
  <si>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</si>
  <si>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</si>
  <si>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</si>
  <si>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</si>
  <si>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</si>
  <si>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</si>
  <si>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</si>
  <si>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</si>
  <si>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</si>
  <si>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</si>
  <si>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</si>
  <si>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</si>
  <si>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</si>
  <si>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</si>
  <si>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2023 год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</si>
  <si>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</si>
  <si>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</si>
  <si>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</si>
  <si>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</si>
  <si>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</si>
  <si>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</si>
  <si>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</si>
  <si>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</si>
  <si>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</si>
  <si>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</si>
  <si>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</si>
  <si>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</si>
  <si>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</si>
  <si>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</si>
  <si>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</si>
  <si>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</si>
  <si>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Прогноз поступлений доходов в бюджет Покровского сельского поселения на 2023 год и на плановый период 2024 и 2025 годов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</si>
  <si>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</si>
  <si>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</si>
  <si>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</si>
  <si>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</si>
  <si>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</si>
  <si>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</si>
  <si>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</si>
  <si>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</si>
  <si>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</si>
  <si>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</si>
  <si>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</si>
  <si>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</si>
  <si>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</si>
  <si>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999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</si>
  <si>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</si>
  <si>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</si>
  <si>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от 29.12.2022 № 44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</si>
  <si>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</si>
  <si>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</si>
  <si>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</si>
  <si>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</si>
  <si>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</si>
  <si>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</si>
  <si>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20</t>
  </si>
  <si>
    <t>29</t>
  </si>
  <si>
    <t>Приложение №1    к решению Совета</t>
  </si>
  <si>
    <t>Приложение №1 к решению Совета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</si>
  <si>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</si>
  <si>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002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</si>
  <si>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</si>
  <si>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</si>
  <si>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</si>
  <si>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</si>
  <si>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</si>
  <si>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325</t>
  </si>
  <si>
    <t>от   09.11.2023   № 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</si>
</sst>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4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12" borderId="0" xfId="0" applyNumberFormat="1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vertical="center"/>
    </xf>
    <xf numFmtId="0" fontId="14" fillId="12" borderId="0" xfId="0" applyFont="1" applyFill="1" applyAlignment="1">
      <alignment vertical="center"/>
    </xf>
    <xf numFmtId="165" fontId="5" fillId="12" borderId="0" xfId="0" applyNumberFormat="1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9" fillId="12" borderId="0" xfId="0" applyFont="1" applyFill="1" applyAlignment="1">
      <alignment vertical="center"/>
    </xf>
    <xf numFmtId="0" fontId="10" fillId="12" borderId="0" xfId="0" applyFont="1" applyFill="1" applyBorder="1" applyAlignment="1">
      <alignment vertical="center"/>
    </xf>
    <xf numFmtId="0" fontId="10" fillId="12" borderId="0" xfId="0" applyFont="1" applyFill="1" applyAlignment="1">
      <alignment vertical="center"/>
    </xf>
    <xf numFmtId="0" fontId="28" fillId="0" borderId="6" xfId="0" applyNumberFormat="1" applyFont="1" applyBorder="1" applyAlignment="1">
      <alignment horizontal="left" vertical="center" wrapText="1"/>
    </xf>
    <xf numFmtId="0" fontId="29" fillId="0" borderId="6" xfId="0" applyNumberFormat="1" applyFont="1" applyBorder="1" applyAlignment="1">
      <alignment horizontal="left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30" fillId="0" borderId="0" xfId="0" applyNumberFormat="1" applyFont="1" applyAlignment="1">
      <alignment vertical="center"/>
    </xf>
    <xf numFmtId="0" fontId="5" fillId="0" borderId="4" xfId="0" applyFont="1" applyFill="1" applyBorder="1" applyAlignment="1">
      <alignment wrapText="1"/>
    </xf>
    <xf numFmtId="2" fontId="5" fillId="0" borderId="3" xfId="0" applyNumberFormat="1" applyFont="1" applyFill="1" applyBorder="1" applyAlignment="1">
      <alignment vertical="top" wrapText="1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  <xf numFmtId="4" fontId="31" fillId="0" borderId="0" xfId="0" applyNumberFormat="1" applyFont="1" applyFill="1" applyAlignment="1">
      <alignment horizontal="left" vertical="center"/>
    </xf>
    <xf numFmtId="4" fontId="5" fillId="0" borderId="0" xfId="0" applyNumberFormat="1" applyFont="1" applyFill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22"/>
  <sheetViews>
    <sheetView tabSelected="1" view="pageBreakPreview" zoomScale="70" zoomScaleNormal="75" zoomScaleSheetLayoutView="70" workbookViewId="0">
      <selection activeCell="I5" sqref="I5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5" bestFit="1" customWidth="1"/>
    <col min="14" max="14" width="25.140625" style="87" customWidth="1"/>
    <col min="15" max="15" width="23.42578125" style="87" customWidth="1"/>
    <col min="16" max="16" width="26.28515625" style="87" bestFit="1" customWidth="1"/>
    <col min="17" max="17" width="15.42578125" style="87" bestFit="1" customWidth="1"/>
    <col min="18" max="18" width="25.140625" style="87" customWidth="1"/>
    <col min="19" max="19" width="23.42578125" style="87" customWidth="1"/>
    <col min="20" max="20" width="26.28515625" style="87" bestFit="1" customWidth="1"/>
    <col min="21" max="16384" width="9.140625" style="4"/>
  </cols>
  <sheetData>
    <row r="1" spans="1:20" ht="18.75" x14ac:dyDescent="0.2">
      <c r="K1" s="131" t="s">
        <v>129</v>
      </c>
      <c r="L1" s="131"/>
    </row>
    <row r="2" spans="1:20" ht="20.25" x14ac:dyDescent="0.2">
      <c r="I2" s="52"/>
      <c r="J2" s="52"/>
      <c r="K2" s="131" t="s">
        <v>90</v>
      </c>
      <c r="L2" s="131"/>
      <c r="M2" s="64"/>
    </row>
    <row r="3" spans="1:20" ht="20.25" x14ac:dyDescent="0.2">
      <c r="I3" s="53"/>
      <c r="J3" s="53"/>
      <c r="K3" s="132" t="s">
        <v>139</v>
      </c>
      <c r="L3" s="133"/>
      <c r="M3" s="64"/>
    </row>
    <row r="4" spans="1:20" ht="20.25" x14ac:dyDescent="0.2">
      <c r="I4" s="53"/>
      <c r="J4" s="53"/>
      <c r="K4" s="124"/>
      <c r="L4" s="124"/>
      <c r="M4" s="64"/>
    </row>
    <row r="5" spans="1:20" ht="20.25" x14ac:dyDescent="0.2">
      <c r="I5" s="53"/>
      <c r="J5" s="53"/>
      <c r="K5" s="124"/>
      <c r="L5" s="124"/>
      <c r="M5" s="64"/>
    </row>
    <row r="6" spans="1:20" ht="20.25" x14ac:dyDescent="0.2">
      <c r="I6" s="53"/>
      <c r="J6" s="53"/>
      <c r="K6" s="131" t="s">
        <v>130</v>
      </c>
      <c r="L6" s="131"/>
      <c r="M6" s="64"/>
    </row>
    <row r="7" spans="1:20" ht="20.25" x14ac:dyDescent="0.2">
      <c r="I7" s="53"/>
      <c r="J7" s="53"/>
      <c r="K7" s="131" t="s">
        <v>90</v>
      </c>
      <c r="L7" s="131"/>
      <c r="M7" s="64"/>
    </row>
    <row r="8" spans="1:20" ht="18.75" x14ac:dyDescent="0.2">
      <c r="I8" s="54"/>
      <c r="J8" s="54"/>
      <c r="K8" s="131" t="s">
        <v>120</v>
      </c>
      <c r="L8" s="131"/>
    </row>
    <row r="9" spans="1:20" ht="39" customHeight="1" x14ac:dyDescent="0.2">
      <c r="A9" s="127" t="s">
        <v>103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66"/>
    </row>
    <row r="10" spans="1:20" x14ac:dyDescent="0.2">
      <c r="I10" s="13"/>
    </row>
    <row r="11" spans="1:20" ht="18.75" customHeight="1" x14ac:dyDescent="0.2">
      <c r="A11" s="128" t="s">
        <v>44</v>
      </c>
      <c r="B11" s="128"/>
      <c r="C11" s="128"/>
      <c r="D11" s="128"/>
      <c r="E11" s="128"/>
      <c r="F11" s="128"/>
      <c r="G11" s="128"/>
      <c r="H11" s="128"/>
      <c r="I11" s="129" t="s">
        <v>61</v>
      </c>
      <c r="J11" s="130" t="s">
        <v>60</v>
      </c>
      <c r="K11" s="130"/>
      <c r="L11" s="130"/>
      <c r="M11" s="61"/>
    </row>
    <row r="12" spans="1:20" ht="183.75" customHeight="1" x14ac:dyDescent="0.2">
      <c r="A12" s="39" t="s">
        <v>43</v>
      </c>
      <c r="B12" s="39" t="s">
        <v>45</v>
      </c>
      <c r="C12" s="39" t="s">
        <v>46</v>
      </c>
      <c r="D12" s="39" t="s">
        <v>47</v>
      </c>
      <c r="E12" s="39" t="s">
        <v>48</v>
      </c>
      <c r="F12" s="39" t="s">
        <v>49</v>
      </c>
      <c r="G12" s="39" t="s">
        <v>58</v>
      </c>
      <c r="H12" s="39" t="s">
        <v>59</v>
      </c>
      <c r="I12" s="129"/>
      <c r="J12" s="84" t="s">
        <v>86</v>
      </c>
      <c r="K12" s="84" t="s">
        <v>87</v>
      </c>
      <c r="L12" s="84" t="s">
        <v>102</v>
      </c>
      <c r="M12" s="61"/>
    </row>
    <row r="13" spans="1:20" s="19" customFormat="1" ht="18.75" x14ac:dyDescent="0.2">
      <c r="A13" s="40" t="s">
        <v>6</v>
      </c>
      <c r="B13" s="40" t="s">
        <v>7</v>
      </c>
      <c r="C13" s="40" t="s">
        <v>2</v>
      </c>
      <c r="D13" s="40" t="s">
        <v>2</v>
      </c>
      <c r="E13" s="40" t="s">
        <v>4</v>
      </c>
      <c r="F13" s="40" t="s">
        <v>2</v>
      </c>
      <c r="G13" s="40" t="s">
        <v>3</v>
      </c>
      <c r="H13" s="40" t="s">
        <v>4</v>
      </c>
      <c r="I13" s="41" t="s">
        <v>32</v>
      </c>
      <c r="J13" s="38">
        <f>J14+J20+J30+J33+J41+J44+J51+J58+J55+J48</f>
        <v>5093004.3299999991</v>
      </c>
      <c r="K13" s="38">
        <f>K14+K20+K30+K33+K41+K44+K51+K58</f>
        <v>3277140</v>
      </c>
      <c r="L13" s="38">
        <f>L14+L20+L30+L33+L41+L44+L51+L58</f>
        <v>3326980</v>
      </c>
      <c r="M13" s="67"/>
      <c r="N13" s="88"/>
      <c r="O13" s="88"/>
      <c r="P13" s="88"/>
      <c r="Q13" s="89"/>
      <c r="R13" s="88"/>
      <c r="S13" s="88"/>
      <c r="T13" s="88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2">
        <f t="shared" ref="J14:L14" si="0">J15</f>
        <v>579474.56000000006</v>
      </c>
      <c r="K14" s="42">
        <f t="shared" si="0"/>
        <v>424740</v>
      </c>
      <c r="L14" s="42">
        <f t="shared" si="0"/>
        <v>443010</v>
      </c>
      <c r="M14" s="67"/>
      <c r="N14" s="90"/>
      <c r="O14" s="90"/>
      <c r="P14" s="90"/>
      <c r="Q14" s="91"/>
      <c r="R14" s="88"/>
      <c r="S14" s="88"/>
      <c r="T14" s="88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83</v>
      </c>
      <c r="J15" s="42">
        <f>J16+J17+J18+J19</f>
        <v>579474.56000000006</v>
      </c>
      <c r="K15" s="42">
        <f t="shared" ref="K15:L15" si="1">K16+K17+K18</f>
        <v>424740</v>
      </c>
      <c r="L15" s="42">
        <f t="shared" si="1"/>
        <v>443010</v>
      </c>
      <c r="M15" s="67"/>
      <c r="N15" s="90"/>
      <c r="O15" s="90"/>
      <c r="P15" s="90"/>
      <c r="Q15" s="92"/>
      <c r="R15" s="88"/>
      <c r="S15" s="88"/>
      <c r="T15" s="88"/>
    </row>
    <row r="16" spans="1:20" s="6" customFormat="1" ht="79.5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35" t="s">
        <v>34</v>
      </c>
      <c r="J16" s="44">
        <v>576600</v>
      </c>
      <c r="K16" s="44">
        <v>414930</v>
      </c>
      <c r="L16" s="44">
        <v>432780</v>
      </c>
      <c r="M16" s="63"/>
      <c r="N16" s="93"/>
      <c r="O16" s="93"/>
      <c r="P16" s="93"/>
      <c r="Q16" s="94"/>
      <c r="R16" s="88"/>
      <c r="S16" s="88"/>
      <c r="T16" s="88"/>
    </row>
    <row r="17" spans="1:20" s="6" customFormat="1" ht="131.25" x14ac:dyDescent="0.3">
      <c r="A17" s="1" t="s">
        <v>4</v>
      </c>
      <c r="B17" s="1" t="s">
        <v>18</v>
      </c>
      <c r="C17" s="1" t="s">
        <v>1</v>
      </c>
      <c r="D17" s="1" t="s">
        <v>0</v>
      </c>
      <c r="E17" s="1" t="s">
        <v>11</v>
      </c>
      <c r="F17" s="1" t="s">
        <v>1</v>
      </c>
      <c r="G17" s="1" t="s">
        <v>3</v>
      </c>
      <c r="H17" s="1" t="s">
        <v>9</v>
      </c>
      <c r="I17" s="35" t="s">
        <v>92</v>
      </c>
      <c r="J17" s="44">
        <v>0</v>
      </c>
      <c r="K17" s="44">
        <v>90</v>
      </c>
      <c r="L17" s="44">
        <v>90</v>
      </c>
      <c r="M17" s="63"/>
      <c r="N17" s="93"/>
      <c r="O17" s="93"/>
      <c r="P17" s="93"/>
      <c r="Q17" s="94"/>
      <c r="R17" s="88"/>
      <c r="S17" s="88"/>
      <c r="T17" s="88"/>
    </row>
    <row r="18" spans="1:20" s="6" customFormat="1" ht="61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35" t="s">
        <v>35</v>
      </c>
      <c r="J18" s="44">
        <v>2844.56</v>
      </c>
      <c r="K18" s="44">
        <v>9720</v>
      </c>
      <c r="L18" s="44">
        <v>10140</v>
      </c>
      <c r="M18" s="63"/>
      <c r="N18" s="93"/>
      <c r="O18" s="93"/>
      <c r="P18" s="93"/>
      <c r="Q18" s="94"/>
      <c r="R18" s="88"/>
      <c r="S18" s="88"/>
      <c r="T18" s="88"/>
    </row>
    <row r="19" spans="1:20" s="6" customFormat="1" ht="61.5" customHeight="1" x14ac:dyDescent="0.3">
      <c r="A19" s="1" t="s">
        <v>4</v>
      </c>
      <c r="B19" s="1" t="s">
        <v>18</v>
      </c>
      <c r="C19" s="1" t="s">
        <v>1</v>
      </c>
      <c r="D19" s="1" t="s">
        <v>0</v>
      </c>
      <c r="E19" s="1" t="s">
        <v>80</v>
      </c>
      <c r="F19" s="1" t="s">
        <v>1</v>
      </c>
      <c r="G19" s="1" t="s">
        <v>3</v>
      </c>
      <c r="H19" s="1" t="s">
        <v>9</v>
      </c>
      <c r="I19" s="35" t="s">
        <v>131</v>
      </c>
      <c r="J19" s="44">
        <v>30</v>
      </c>
      <c r="K19" s="44">
        <v>0</v>
      </c>
      <c r="L19" s="44">
        <v>0</v>
      </c>
      <c r="M19" s="63"/>
      <c r="N19" s="93"/>
      <c r="O19" s="93"/>
      <c r="P19" s="93"/>
      <c r="Q19" s="94"/>
      <c r="R19" s="88"/>
      <c r="S19" s="88"/>
      <c r="T19" s="88"/>
    </row>
    <row r="20" spans="1:20" s="6" customFormat="1" ht="43.5" customHeight="1" x14ac:dyDescent="0.2">
      <c r="A20" s="25" t="s">
        <v>6</v>
      </c>
      <c r="B20" s="25" t="s">
        <v>7</v>
      </c>
      <c r="C20" s="25" t="s">
        <v>14</v>
      </c>
      <c r="D20" s="25" t="s">
        <v>2</v>
      </c>
      <c r="E20" s="25" t="s">
        <v>4</v>
      </c>
      <c r="F20" s="25" t="s">
        <v>2</v>
      </c>
      <c r="G20" s="25" t="s">
        <v>3</v>
      </c>
      <c r="H20" s="25" t="s">
        <v>4</v>
      </c>
      <c r="I20" s="26" t="s">
        <v>50</v>
      </c>
      <c r="J20" s="43">
        <f t="shared" ref="J20:L20" si="2">J21</f>
        <v>754540</v>
      </c>
      <c r="K20" s="43">
        <f t="shared" si="2"/>
        <v>812300</v>
      </c>
      <c r="L20" s="43">
        <f t="shared" si="2"/>
        <v>842870</v>
      </c>
      <c r="M20" s="62"/>
      <c r="N20" s="95"/>
      <c r="O20" s="95"/>
      <c r="P20" s="95"/>
      <c r="Q20" s="94"/>
      <c r="R20" s="88"/>
      <c r="S20" s="88"/>
      <c r="T20" s="88"/>
    </row>
    <row r="21" spans="1:20" s="6" customFormat="1" ht="37.5" x14ac:dyDescent="0.2">
      <c r="A21" s="25" t="s">
        <v>6</v>
      </c>
      <c r="B21" s="25" t="s">
        <v>7</v>
      </c>
      <c r="C21" s="25" t="s">
        <v>14</v>
      </c>
      <c r="D21" s="25" t="s">
        <v>0</v>
      </c>
      <c r="E21" s="25" t="s">
        <v>4</v>
      </c>
      <c r="F21" s="25" t="s">
        <v>1</v>
      </c>
      <c r="G21" s="25" t="s">
        <v>3</v>
      </c>
      <c r="H21" s="25" t="s">
        <v>9</v>
      </c>
      <c r="I21" s="26" t="s">
        <v>51</v>
      </c>
      <c r="J21" s="43">
        <f t="shared" ref="J21:L21" si="3">J22+J24+J26+J28</f>
        <v>754540</v>
      </c>
      <c r="K21" s="43">
        <f t="shared" si="3"/>
        <v>812300</v>
      </c>
      <c r="L21" s="43">
        <f t="shared" si="3"/>
        <v>842870</v>
      </c>
      <c r="M21" s="62"/>
      <c r="N21" s="95"/>
      <c r="O21" s="95"/>
      <c r="P21" s="95"/>
      <c r="Q21" s="94"/>
      <c r="R21" s="88"/>
      <c r="S21" s="88"/>
      <c r="T21" s="88"/>
    </row>
    <row r="22" spans="1:20" s="6" customFormat="1" ht="86.25" customHeight="1" x14ac:dyDescent="0.2">
      <c r="A22" s="2" t="s">
        <v>6</v>
      </c>
      <c r="B22" s="2" t="s">
        <v>7</v>
      </c>
      <c r="C22" s="2" t="s">
        <v>14</v>
      </c>
      <c r="D22" s="2" t="s">
        <v>0</v>
      </c>
      <c r="E22" s="2" t="s">
        <v>52</v>
      </c>
      <c r="F22" s="2" t="s">
        <v>1</v>
      </c>
      <c r="G22" s="2" t="s">
        <v>3</v>
      </c>
      <c r="H22" s="2" t="s">
        <v>9</v>
      </c>
      <c r="I22" s="27" t="s">
        <v>53</v>
      </c>
      <c r="J22" s="44">
        <f t="shared" ref="J22:L22" si="4">J23</f>
        <v>357390</v>
      </c>
      <c r="K22" s="44">
        <f t="shared" si="4"/>
        <v>387530</v>
      </c>
      <c r="L22" s="44">
        <f t="shared" si="4"/>
        <v>403110</v>
      </c>
      <c r="M22" s="60"/>
      <c r="N22" s="60"/>
      <c r="O22" s="60"/>
      <c r="P22" s="60"/>
      <c r="Q22" s="94"/>
      <c r="R22" s="88"/>
      <c r="S22" s="88"/>
      <c r="T22" s="88"/>
    </row>
    <row r="23" spans="1:20" s="6" customFormat="1" ht="117.75" customHeight="1" x14ac:dyDescent="0.2">
      <c r="A23" s="2" t="s">
        <v>4</v>
      </c>
      <c r="B23" s="2" t="s">
        <v>18</v>
      </c>
      <c r="C23" s="2" t="s">
        <v>14</v>
      </c>
      <c r="D23" s="2" t="s">
        <v>0</v>
      </c>
      <c r="E23" s="2" t="s">
        <v>69</v>
      </c>
      <c r="F23" s="2" t="s">
        <v>1</v>
      </c>
      <c r="G23" s="2" t="s">
        <v>3</v>
      </c>
      <c r="H23" s="2" t="s">
        <v>9</v>
      </c>
      <c r="I23" s="27" t="s">
        <v>70</v>
      </c>
      <c r="J23" s="110">
        <v>357390</v>
      </c>
      <c r="K23" s="110">
        <v>387530</v>
      </c>
      <c r="L23" s="110">
        <v>403110</v>
      </c>
      <c r="M23" s="60"/>
      <c r="N23" s="60"/>
      <c r="O23" s="60"/>
      <c r="P23" s="60"/>
      <c r="Q23" s="94"/>
      <c r="R23" s="88"/>
      <c r="S23" s="88"/>
      <c r="T23" s="88"/>
    </row>
    <row r="24" spans="1:20" s="6" customFormat="1" ht="94.5" customHeight="1" x14ac:dyDescent="0.2">
      <c r="A24" s="2" t="s">
        <v>6</v>
      </c>
      <c r="B24" s="2" t="s">
        <v>7</v>
      </c>
      <c r="C24" s="2" t="s">
        <v>14</v>
      </c>
      <c r="D24" s="2" t="s">
        <v>0</v>
      </c>
      <c r="E24" s="2" t="s">
        <v>54</v>
      </c>
      <c r="F24" s="2" t="s">
        <v>1</v>
      </c>
      <c r="G24" s="2" t="s">
        <v>3</v>
      </c>
      <c r="H24" s="2" t="s">
        <v>9</v>
      </c>
      <c r="I24" s="27" t="s">
        <v>55</v>
      </c>
      <c r="J24" s="44">
        <f t="shared" ref="J24:L24" si="5">J25</f>
        <v>2480</v>
      </c>
      <c r="K24" s="44">
        <f t="shared" si="5"/>
        <v>2650</v>
      </c>
      <c r="L24" s="44">
        <f t="shared" si="5"/>
        <v>2680</v>
      </c>
      <c r="M24" s="60"/>
      <c r="N24" s="60"/>
      <c r="O24" s="60"/>
      <c r="P24" s="60"/>
      <c r="Q24" s="94"/>
      <c r="R24" s="88"/>
      <c r="S24" s="88"/>
      <c r="T24" s="88"/>
    </row>
    <row r="25" spans="1:20" s="6" customFormat="1" ht="131.25" x14ac:dyDescent="0.2">
      <c r="A25" s="2" t="s">
        <v>4</v>
      </c>
      <c r="B25" s="2" t="s">
        <v>18</v>
      </c>
      <c r="C25" s="2" t="s">
        <v>14</v>
      </c>
      <c r="D25" s="2" t="s">
        <v>0</v>
      </c>
      <c r="E25" s="2" t="s">
        <v>71</v>
      </c>
      <c r="F25" s="2" t="s">
        <v>1</v>
      </c>
      <c r="G25" s="2" t="s">
        <v>3</v>
      </c>
      <c r="H25" s="2" t="s">
        <v>9</v>
      </c>
      <c r="I25" s="27" t="s">
        <v>72</v>
      </c>
      <c r="J25" s="110">
        <v>2480</v>
      </c>
      <c r="K25" s="110">
        <v>2650</v>
      </c>
      <c r="L25" s="110">
        <v>2680</v>
      </c>
      <c r="M25" s="60"/>
      <c r="N25" s="60"/>
      <c r="O25" s="60"/>
      <c r="P25" s="60"/>
      <c r="Q25" s="94"/>
      <c r="R25" s="88"/>
      <c r="S25" s="88"/>
      <c r="T25" s="88"/>
    </row>
    <row r="26" spans="1:20" s="6" customFormat="1" ht="83.25" customHeight="1" x14ac:dyDescent="0.2">
      <c r="A26" s="2" t="s">
        <v>6</v>
      </c>
      <c r="B26" s="2" t="s">
        <v>7</v>
      </c>
      <c r="C26" s="2" t="s">
        <v>14</v>
      </c>
      <c r="D26" s="2" t="s">
        <v>0</v>
      </c>
      <c r="E26" s="2" t="s">
        <v>56</v>
      </c>
      <c r="F26" s="2" t="s">
        <v>1</v>
      </c>
      <c r="G26" s="2" t="s">
        <v>3</v>
      </c>
      <c r="H26" s="2" t="s">
        <v>9</v>
      </c>
      <c r="I26" s="27" t="s">
        <v>57</v>
      </c>
      <c r="J26" s="44">
        <f t="shared" ref="J26:L26" si="6">J27</f>
        <v>441800</v>
      </c>
      <c r="K26" s="44">
        <f t="shared" si="6"/>
        <v>472870</v>
      </c>
      <c r="L26" s="44">
        <f t="shared" si="6"/>
        <v>486720</v>
      </c>
      <c r="M26" s="60"/>
      <c r="N26" s="60"/>
      <c r="O26" s="60"/>
      <c r="P26" s="60"/>
      <c r="Q26" s="94"/>
      <c r="R26" s="88"/>
      <c r="S26" s="88"/>
      <c r="T26" s="88"/>
    </row>
    <row r="27" spans="1:20" s="6" customFormat="1" ht="112.5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73</v>
      </c>
      <c r="F27" s="2" t="s">
        <v>1</v>
      </c>
      <c r="G27" s="2" t="s">
        <v>3</v>
      </c>
      <c r="H27" s="2" t="s">
        <v>9</v>
      </c>
      <c r="I27" s="27" t="s">
        <v>74</v>
      </c>
      <c r="J27" s="110">
        <v>441800</v>
      </c>
      <c r="K27" s="110">
        <v>472870</v>
      </c>
      <c r="L27" s="110">
        <v>486720</v>
      </c>
      <c r="M27" s="60"/>
      <c r="N27" s="60"/>
      <c r="O27" s="60"/>
      <c r="P27" s="60"/>
      <c r="Q27" s="94"/>
      <c r="R27" s="88"/>
      <c r="S27" s="88"/>
      <c r="T27" s="88"/>
    </row>
    <row r="28" spans="1:20" s="6" customFormat="1" ht="83.2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68</v>
      </c>
      <c r="F28" s="2" t="s">
        <v>1</v>
      </c>
      <c r="G28" s="2" t="s">
        <v>3</v>
      </c>
      <c r="H28" s="2" t="s">
        <v>9</v>
      </c>
      <c r="I28" s="27" t="s">
        <v>67</v>
      </c>
      <c r="J28" s="44">
        <f t="shared" ref="J28:L28" si="7">J29</f>
        <v>-47130</v>
      </c>
      <c r="K28" s="44">
        <f t="shared" si="7"/>
        <v>-50750</v>
      </c>
      <c r="L28" s="44">
        <f t="shared" si="7"/>
        <v>-49640</v>
      </c>
      <c r="M28" s="60"/>
      <c r="N28" s="60"/>
      <c r="O28" s="60"/>
      <c r="P28" s="60"/>
      <c r="Q28" s="94"/>
      <c r="R28" s="88"/>
      <c r="S28" s="88"/>
      <c r="T28" s="88"/>
    </row>
    <row r="29" spans="1:20" s="6" customFormat="1" ht="117.75" customHeight="1" x14ac:dyDescent="0.2">
      <c r="A29" s="2" t="s">
        <v>4</v>
      </c>
      <c r="B29" s="2" t="s">
        <v>18</v>
      </c>
      <c r="C29" s="2" t="s">
        <v>14</v>
      </c>
      <c r="D29" s="2" t="s">
        <v>0</v>
      </c>
      <c r="E29" s="2" t="s">
        <v>75</v>
      </c>
      <c r="F29" s="2" t="s">
        <v>1</v>
      </c>
      <c r="G29" s="2" t="s">
        <v>3</v>
      </c>
      <c r="H29" s="2" t="s">
        <v>9</v>
      </c>
      <c r="I29" s="27" t="s">
        <v>76</v>
      </c>
      <c r="J29" s="111">
        <v>-47130</v>
      </c>
      <c r="K29" s="111">
        <v>-50750</v>
      </c>
      <c r="L29" s="111">
        <v>-49640</v>
      </c>
      <c r="M29" s="60"/>
      <c r="N29" s="60"/>
      <c r="O29" s="60"/>
      <c r="P29" s="60"/>
      <c r="Q29" s="94"/>
      <c r="R29" s="88"/>
      <c r="S29" s="88"/>
      <c r="T29" s="88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2</v>
      </c>
      <c r="E30" s="23" t="s">
        <v>4</v>
      </c>
      <c r="F30" s="23" t="s">
        <v>2</v>
      </c>
      <c r="G30" s="23" t="s">
        <v>3</v>
      </c>
      <c r="H30" s="23" t="s">
        <v>4</v>
      </c>
      <c r="I30" s="74" t="s">
        <v>100</v>
      </c>
      <c r="J30" s="42">
        <f>J32</f>
        <v>12143.5</v>
      </c>
      <c r="K30" s="42">
        <f t="shared" ref="K30:L30" si="8">K32</f>
        <v>29000</v>
      </c>
      <c r="L30" s="42">
        <f t="shared" si="8"/>
        <v>30000</v>
      </c>
      <c r="M30" s="60"/>
      <c r="N30" s="90"/>
      <c r="O30" s="90"/>
      <c r="P30" s="90"/>
      <c r="Q30" s="94"/>
      <c r="R30" s="88"/>
      <c r="S30" s="88"/>
      <c r="T30" s="88"/>
    </row>
    <row r="31" spans="1:20" s="6" customFormat="1" ht="18.75" x14ac:dyDescent="0.2">
      <c r="A31" s="23" t="s">
        <v>4</v>
      </c>
      <c r="B31" s="23" t="s">
        <v>7</v>
      </c>
      <c r="C31" s="23" t="s">
        <v>5</v>
      </c>
      <c r="D31" s="23" t="s">
        <v>14</v>
      </c>
      <c r="E31" s="23" t="s">
        <v>4</v>
      </c>
      <c r="F31" s="23" t="s">
        <v>1</v>
      </c>
      <c r="G31" s="23" t="s">
        <v>3</v>
      </c>
      <c r="H31" s="23" t="s">
        <v>9</v>
      </c>
      <c r="I31" s="75" t="s">
        <v>101</v>
      </c>
      <c r="J31" s="42">
        <f>J32</f>
        <v>12143.5</v>
      </c>
      <c r="K31" s="42">
        <f t="shared" ref="K31:L31" si="9">K32</f>
        <v>29000</v>
      </c>
      <c r="L31" s="42">
        <f t="shared" si="9"/>
        <v>30000</v>
      </c>
      <c r="M31" s="60"/>
      <c r="N31" s="90"/>
      <c r="O31" s="90"/>
      <c r="P31" s="90"/>
      <c r="Q31" s="94"/>
      <c r="R31" s="88"/>
      <c r="S31" s="88"/>
      <c r="T31" s="88"/>
    </row>
    <row r="32" spans="1:20" s="6" customFormat="1" ht="18.75" x14ac:dyDescent="0.3">
      <c r="A32" s="1" t="s">
        <v>4</v>
      </c>
      <c r="B32" s="1" t="s">
        <v>7</v>
      </c>
      <c r="C32" s="1" t="s">
        <v>5</v>
      </c>
      <c r="D32" s="1" t="s">
        <v>14</v>
      </c>
      <c r="E32" s="1" t="s">
        <v>10</v>
      </c>
      <c r="F32" s="1" t="s">
        <v>1</v>
      </c>
      <c r="G32" s="1" t="s">
        <v>3</v>
      </c>
      <c r="H32" s="1" t="s">
        <v>9</v>
      </c>
      <c r="I32" s="35" t="s">
        <v>101</v>
      </c>
      <c r="J32" s="44">
        <v>12143.5</v>
      </c>
      <c r="K32" s="44">
        <v>29000</v>
      </c>
      <c r="L32" s="44">
        <v>30000</v>
      </c>
      <c r="M32" s="60"/>
      <c r="N32" s="96"/>
      <c r="O32" s="96"/>
      <c r="P32" s="96"/>
      <c r="Q32" s="94"/>
      <c r="R32" s="88"/>
      <c r="S32" s="88"/>
      <c r="T32" s="88"/>
    </row>
    <row r="33" spans="1:20" s="19" customFormat="1" ht="18.75" x14ac:dyDescent="0.2">
      <c r="A33" s="23" t="s">
        <v>4</v>
      </c>
      <c r="B33" s="23" t="s">
        <v>18</v>
      </c>
      <c r="C33" s="23" t="s">
        <v>16</v>
      </c>
      <c r="D33" s="23" t="s">
        <v>2</v>
      </c>
      <c r="E33" s="23" t="s">
        <v>4</v>
      </c>
      <c r="F33" s="23" t="s">
        <v>2</v>
      </c>
      <c r="G33" s="23" t="s">
        <v>3</v>
      </c>
      <c r="H33" s="23" t="s">
        <v>4</v>
      </c>
      <c r="I33" s="74" t="s">
        <v>84</v>
      </c>
      <c r="J33" s="42">
        <f>J34+J36</f>
        <v>1716257.07</v>
      </c>
      <c r="K33" s="42">
        <f t="shared" ref="K33:L33" si="10">K34+K36</f>
        <v>1509000</v>
      </c>
      <c r="L33" s="42">
        <f t="shared" si="10"/>
        <v>1509000</v>
      </c>
      <c r="M33" s="67"/>
      <c r="N33" s="90"/>
      <c r="O33" s="90"/>
      <c r="P33" s="90"/>
      <c r="Q33" s="91"/>
      <c r="R33" s="88"/>
      <c r="S33" s="88"/>
      <c r="T33" s="88"/>
    </row>
    <row r="34" spans="1:20" s="5" customFormat="1" ht="18.75" x14ac:dyDescent="0.2">
      <c r="A34" s="23" t="s">
        <v>4</v>
      </c>
      <c r="B34" s="23" t="s">
        <v>18</v>
      </c>
      <c r="C34" s="23" t="s">
        <v>16</v>
      </c>
      <c r="D34" s="23" t="s">
        <v>1</v>
      </c>
      <c r="E34" s="23" t="s">
        <v>4</v>
      </c>
      <c r="F34" s="23" t="s">
        <v>2</v>
      </c>
      <c r="G34" s="23" t="s">
        <v>3</v>
      </c>
      <c r="H34" s="23" t="s">
        <v>9</v>
      </c>
      <c r="I34" s="75" t="s">
        <v>26</v>
      </c>
      <c r="J34" s="42">
        <f t="shared" ref="J34:L34" si="11">J35</f>
        <v>98000</v>
      </c>
      <c r="K34" s="42">
        <f t="shared" si="11"/>
        <v>60000</v>
      </c>
      <c r="L34" s="42">
        <f t="shared" si="11"/>
        <v>60000</v>
      </c>
      <c r="M34" s="67"/>
      <c r="N34" s="90"/>
      <c r="O34" s="90"/>
      <c r="P34" s="90"/>
      <c r="Q34" s="92"/>
      <c r="R34" s="88"/>
      <c r="S34" s="88"/>
      <c r="T34" s="88"/>
    </row>
    <row r="35" spans="1:20" s="6" customFormat="1" ht="57.75" customHeight="1" x14ac:dyDescent="0.3">
      <c r="A35" s="1" t="s">
        <v>4</v>
      </c>
      <c r="B35" s="1" t="s">
        <v>18</v>
      </c>
      <c r="C35" s="1" t="s">
        <v>16</v>
      </c>
      <c r="D35" s="1" t="s">
        <v>1</v>
      </c>
      <c r="E35" s="1" t="s">
        <v>12</v>
      </c>
      <c r="F35" s="1" t="s">
        <v>25</v>
      </c>
      <c r="G35" s="1" t="s">
        <v>3</v>
      </c>
      <c r="H35" s="1" t="s">
        <v>9</v>
      </c>
      <c r="I35" s="35" t="s">
        <v>36</v>
      </c>
      <c r="J35" s="44">
        <v>98000</v>
      </c>
      <c r="K35" s="44">
        <v>60000</v>
      </c>
      <c r="L35" s="44">
        <v>60000</v>
      </c>
      <c r="M35" s="68"/>
      <c r="N35" s="96"/>
      <c r="O35" s="96"/>
      <c r="P35" s="96"/>
      <c r="Q35" s="94"/>
      <c r="R35" s="88"/>
      <c r="S35" s="88"/>
      <c r="T35" s="88"/>
    </row>
    <row r="36" spans="1:20" s="5" customFormat="1" ht="21.75" customHeight="1" x14ac:dyDescent="0.2">
      <c r="A36" s="23" t="s">
        <v>4</v>
      </c>
      <c r="B36" s="23" t="s">
        <v>18</v>
      </c>
      <c r="C36" s="23" t="s">
        <v>16</v>
      </c>
      <c r="D36" s="23" t="s">
        <v>16</v>
      </c>
      <c r="E36" s="23" t="s">
        <v>4</v>
      </c>
      <c r="F36" s="23" t="s">
        <v>2</v>
      </c>
      <c r="G36" s="23" t="s">
        <v>3</v>
      </c>
      <c r="H36" s="23" t="s">
        <v>9</v>
      </c>
      <c r="I36" s="74" t="s">
        <v>27</v>
      </c>
      <c r="J36" s="42">
        <f>J37+J39</f>
        <v>1618257.07</v>
      </c>
      <c r="K36" s="42">
        <f t="shared" ref="K36:L36" si="12">K37+K39</f>
        <v>1449000</v>
      </c>
      <c r="L36" s="42">
        <f t="shared" si="12"/>
        <v>1449000</v>
      </c>
      <c r="M36" s="67"/>
      <c r="N36" s="90"/>
      <c r="O36" s="90"/>
      <c r="P36" s="90"/>
      <c r="Q36" s="92"/>
      <c r="R36" s="88"/>
      <c r="S36" s="88"/>
      <c r="T36" s="88"/>
    </row>
    <row r="37" spans="1:20" s="6" customFormat="1" ht="21.7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12</v>
      </c>
      <c r="F37" s="1" t="s">
        <v>2</v>
      </c>
      <c r="G37" s="1" t="s">
        <v>3</v>
      </c>
      <c r="H37" s="1" t="s">
        <v>9</v>
      </c>
      <c r="I37" s="35" t="s">
        <v>37</v>
      </c>
      <c r="J37" s="86">
        <f t="shared" ref="J37:L37" si="13">J38</f>
        <v>307257.07</v>
      </c>
      <c r="K37" s="84">
        <f t="shared" si="13"/>
        <v>542000</v>
      </c>
      <c r="L37" s="84">
        <f t="shared" si="13"/>
        <v>542000</v>
      </c>
      <c r="M37" s="61"/>
      <c r="N37" s="97"/>
      <c r="O37" s="97"/>
      <c r="P37" s="97"/>
      <c r="Q37" s="94"/>
      <c r="R37" s="88"/>
      <c r="S37" s="88"/>
      <c r="T37" s="88"/>
    </row>
    <row r="38" spans="1:20" s="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38</v>
      </c>
      <c r="F38" s="1" t="s">
        <v>25</v>
      </c>
      <c r="G38" s="1" t="s">
        <v>3</v>
      </c>
      <c r="H38" s="1" t="s">
        <v>9</v>
      </c>
      <c r="I38" s="35" t="s">
        <v>39</v>
      </c>
      <c r="J38" s="44">
        <f>287257.07+20000</f>
        <v>307257.07</v>
      </c>
      <c r="K38" s="44">
        <v>542000</v>
      </c>
      <c r="L38" s="44">
        <v>542000</v>
      </c>
      <c r="M38" s="68"/>
      <c r="N38" s="96"/>
      <c r="O38" s="96"/>
      <c r="P38" s="96"/>
      <c r="Q38" s="98"/>
      <c r="R38" s="88"/>
      <c r="S38" s="88"/>
      <c r="T38" s="88"/>
    </row>
    <row r="39" spans="1:20" s="6" customFormat="1" ht="23.2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13</v>
      </c>
      <c r="F39" s="1" t="s">
        <v>2</v>
      </c>
      <c r="G39" s="1" t="s">
        <v>3</v>
      </c>
      <c r="H39" s="1" t="s">
        <v>9</v>
      </c>
      <c r="I39" s="35" t="s">
        <v>40</v>
      </c>
      <c r="J39" s="86">
        <f t="shared" ref="J39:L39" si="14">J40</f>
        <v>1311000</v>
      </c>
      <c r="K39" s="84">
        <f t="shared" si="14"/>
        <v>907000</v>
      </c>
      <c r="L39" s="84">
        <f t="shared" si="14"/>
        <v>907000</v>
      </c>
      <c r="M39" s="61"/>
      <c r="N39" s="97"/>
      <c r="O39" s="97"/>
      <c r="P39" s="97"/>
      <c r="Q39" s="94"/>
      <c r="R39" s="88"/>
      <c r="S39" s="88"/>
      <c r="T39" s="88"/>
    </row>
    <row r="40" spans="1:20" s="7" customFormat="1" ht="37.5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41</v>
      </c>
      <c r="F40" s="1" t="s">
        <v>25</v>
      </c>
      <c r="G40" s="1" t="s">
        <v>3</v>
      </c>
      <c r="H40" s="1" t="s">
        <v>9</v>
      </c>
      <c r="I40" s="35" t="s">
        <v>42</v>
      </c>
      <c r="J40" s="44">
        <f>981000+330000</f>
        <v>1311000</v>
      </c>
      <c r="K40" s="44">
        <v>907000</v>
      </c>
      <c r="L40" s="44">
        <v>907000</v>
      </c>
      <c r="M40" s="68"/>
      <c r="N40" s="96"/>
      <c r="O40" s="96"/>
      <c r="P40" s="96"/>
      <c r="Q40" s="98"/>
      <c r="R40" s="88"/>
      <c r="S40" s="88"/>
      <c r="T40" s="88"/>
    </row>
    <row r="41" spans="1:20" s="114" customFormat="1" ht="22.5" customHeight="1" x14ac:dyDescent="0.2">
      <c r="A41" s="25" t="s">
        <v>6</v>
      </c>
      <c r="B41" s="25" t="s">
        <v>7</v>
      </c>
      <c r="C41" s="25" t="s">
        <v>19</v>
      </c>
      <c r="D41" s="25" t="s">
        <v>2</v>
      </c>
      <c r="E41" s="25" t="s">
        <v>4</v>
      </c>
      <c r="F41" s="25" t="s">
        <v>2</v>
      </c>
      <c r="G41" s="25" t="s">
        <v>3</v>
      </c>
      <c r="H41" s="25" t="s">
        <v>4</v>
      </c>
      <c r="I41" s="74" t="s">
        <v>28</v>
      </c>
      <c r="J41" s="122">
        <f t="shared" ref="J41:L42" si="15">J42</f>
        <v>4000</v>
      </c>
      <c r="K41" s="122">
        <f t="shared" si="15"/>
        <v>2000</v>
      </c>
      <c r="L41" s="122">
        <f t="shared" si="15"/>
        <v>2000</v>
      </c>
      <c r="M41" s="112"/>
      <c r="N41" s="112"/>
      <c r="O41" s="112"/>
      <c r="P41" s="112"/>
      <c r="Q41" s="113"/>
      <c r="R41" s="112"/>
      <c r="S41" s="112"/>
      <c r="T41" s="112"/>
    </row>
    <row r="42" spans="1:20" s="117" customFormat="1" ht="59.25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4</v>
      </c>
      <c r="F42" s="2" t="s">
        <v>1</v>
      </c>
      <c r="G42" s="2" t="s">
        <v>3</v>
      </c>
      <c r="H42" s="2" t="s">
        <v>9</v>
      </c>
      <c r="I42" s="35" t="s">
        <v>29</v>
      </c>
      <c r="J42" s="123">
        <f t="shared" si="15"/>
        <v>4000</v>
      </c>
      <c r="K42" s="123">
        <f t="shared" si="15"/>
        <v>2000</v>
      </c>
      <c r="L42" s="123">
        <f t="shared" si="15"/>
        <v>2000</v>
      </c>
      <c r="M42" s="115"/>
      <c r="N42" s="115"/>
      <c r="O42" s="115"/>
      <c r="P42" s="115"/>
      <c r="Q42" s="116"/>
      <c r="R42" s="112"/>
      <c r="S42" s="112"/>
      <c r="T42" s="112"/>
    </row>
    <row r="43" spans="1:20" s="119" customFormat="1" ht="78" customHeight="1" x14ac:dyDescent="0.3">
      <c r="A43" s="2" t="s">
        <v>6</v>
      </c>
      <c r="B43" s="2" t="s">
        <v>7</v>
      </c>
      <c r="C43" s="2" t="s">
        <v>19</v>
      </c>
      <c r="D43" s="2" t="s">
        <v>17</v>
      </c>
      <c r="E43" s="2" t="s">
        <v>11</v>
      </c>
      <c r="F43" s="2" t="s">
        <v>1</v>
      </c>
      <c r="G43" s="2" t="s">
        <v>3</v>
      </c>
      <c r="H43" s="2" t="s">
        <v>9</v>
      </c>
      <c r="I43" s="35" t="s">
        <v>77</v>
      </c>
      <c r="J43" s="123">
        <v>4000</v>
      </c>
      <c r="K43" s="123">
        <v>2000</v>
      </c>
      <c r="L43" s="123">
        <v>2000</v>
      </c>
      <c r="M43" s="115"/>
      <c r="N43" s="115"/>
      <c r="O43" s="115"/>
      <c r="P43" s="115"/>
      <c r="Q43" s="118"/>
      <c r="R43" s="112"/>
      <c r="S43" s="112"/>
      <c r="T43" s="112"/>
    </row>
    <row r="44" spans="1:20" s="19" customFormat="1" ht="56.25" x14ac:dyDescent="0.2">
      <c r="A44" s="23" t="s">
        <v>6</v>
      </c>
      <c r="B44" s="23" t="s">
        <v>7</v>
      </c>
      <c r="C44" s="23" t="s">
        <v>20</v>
      </c>
      <c r="D44" s="23" t="s">
        <v>2</v>
      </c>
      <c r="E44" s="23" t="s">
        <v>4</v>
      </c>
      <c r="F44" s="23" t="s">
        <v>2</v>
      </c>
      <c r="G44" s="23" t="s">
        <v>3</v>
      </c>
      <c r="H44" s="23" t="s">
        <v>4</v>
      </c>
      <c r="I44" s="74" t="s">
        <v>21</v>
      </c>
      <c r="J44" s="42">
        <f>J45</f>
        <v>447300</v>
      </c>
      <c r="K44" s="42">
        <f t="shared" ref="K44:L45" si="16">K45</f>
        <v>447300</v>
      </c>
      <c r="L44" s="42">
        <f t="shared" si="16"/>
        <v>447300</v>
      </c>
      <c r="M44" s="67"/>
      <c r="N44" s="90"/>
      <c r="O44" s="90"/>
      <c r="P44" s="90"/>
      <c r="Q44" s="91"/>
      <c r="R44" s="88"/>
      <c r="S44" s="88"/>
      <c r="T44" s="88"/>
    </row>
    <row r="45" spans="1:20" s="5" customFormat="1" ht="94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4</v>
      </c>
      <c r="F45" s="1" t="s">
        <v>2</v>
      </c>
      <c r="G45" s="1" t="s">
        <v>3</v>
      </c>
      <c r="H45" s="1" t="s">
        <v>15</v>
      </c>
      <c r="I45" s="35" t="s">
        <v>33</v>
      </c>
      <c r="J45" s="86">
        <f>J46</f>
        <v>447300</v>
      </c>
      <c r="K45" s="84">
        <f t="shared" si="16"/>
        <v>447300</v>
      </c>
      <c r="L45" s="84">
        <f t="shared" si="16"/>
        <v>447300</v>
      </c>
      <c r="M45" s="61"/>
      <c r="N45" s="97"/>
      <c r="O45" s="97"/>
      <c r="P45" s="97"/>
      <c r="Q45" s="92"/>
      <c r="R45" s="88"/>
      <c r="S45" s="88"/>
      <c r="T45" s="88"/>
    </row>
    <row r="46" spans="1:20" s="6" customFormat="1" ht="73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11</v>
      </c>
      <c r="F46" s="1" t="s">
        <v>2</v>
      </c>
      <c r="G46" s="1" t="s">
        <v>3</v>
      </c>
      <c r="H46" s="1" t="s">
        <v>15</v>
      </c>
      <c r="I46" s="35" t="s">
        <v>93</v>
      </c>
      <c r="J46" s="86">
        <f t="shared" ref="J46:L46" si="17">J47</f>
        <v>447300</v>
      </c>
      <c r="K46" s="84">
        <f t="shared" si="17"/>
        <v>447300</v>
      </c>
      <c r="L46" s="84">
        <f t="shared" si="17"/>
        <v>447300</v>
      </c>
      <c r="M46" s="61"/>
      <c r="N46" s="97"/>
      <c r="O46" s="97"/>
      <c r="P46" s="97"/>
      <c r="Q46" s="94"/>
      <c r="R46" s="88"/>
      <c r="S46" s="88"/>
      <c r="T46" s="88"/>
    </row>
    <row r="47" spans="1:20" s="7" customFormat="1" ht="81.75" customHeight="1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91</v>
      </c>
      <c r="F47" s="1" t="s">
        <v>25</v>
      </c>
      <c r="G47" s="1" t="s">
        <v>3</v>
      </c>
      <c r="H47" s="1" t="s">
        <v>15</v>
      </c>
      <c r="I47" s="35" t="s">
        <v>94</v>
      </c>
      <c r="J47" s="33">
        <v>447300</v>
      </c>
      <c r="K47" s="33">
        <v>447300</v>
      </c>
      <c r="L47" s="33">
        <v>447300</v>
      </c>
      <c r="M47" s="60"/>
      <c r="N47" s="99"/>
      <c r="O47" s="99"/>
      <c r="P47" s="99"/>
      <c r="Q47" s="98"/>
      <c r="R47" s="88"/>
      <c r="S47" s="88"/>
      <c r="T47" s="88"/>
    </row>
    <row r="48" spans="1:20" s="7" customFormat="1" ht="69.75" customHeight="1" x14ac:dyDescent="0.3">
      <c r="A48" s="1" t="s">
        <v>4</v>
      </c>
      <c r="B48" s="1" t="s">
        <v>18</v>
      </c>
      <c r="C48" s="1" t="s">
        <v>20</v>
      </c>
      <c r="D48" s="1" t="s">
        <v>5</v>
      </c>
      <c r="E48" s="1" t="s">
        <v>138</v>
      </c>
      <c r="F48" s="1" t="s">
        <v>25</v>
      </c>
      <c r="G48" s="1" t="s">
        <v>3</v>
      </c>
      <c r="H48" s="1" t="s">
        <v>15</v>
      </c>
      <c r="I48" s="36" t="s">
        <v>135</v>
      </c>
      <c r="J48" s="33">
        <v>4.3899999999999997</v>
      </c>
      <c r="K48" s="33">
        <v>0</v>
      </c>
      <c r="L48" s="33">
        <v>0</v>
      </c>
      <c r="M48" s="60"/>
      <c r="N48" s="99"/>
      <c r="O48" s="99"/>
      <c r="P48" s="99"/>
      <c r="Q48" s="98"/>
      <c r="R48" s="88"/>
      <c r="S48" s="88"/>
      <c r="T48" s="88"/>
    </row>
    <row r="49" spans="1:20" s="7" customFormat="1" ht="50.25" customHeight="1" x14ac:dyDescent="0.2">
      <c r="A49" s="1" t="s">
        <v>4</v>
      </c>
      <c r="B49" s="1" t="s">
        <v>18</v>
      </c>
      <c r="C49" s="1" t="s">
        <v>20</v>
      </c>
      <c r="D49" s="1" t="s">
        <v>5</v>
      </c>
      <c r="E49" s="1" t="s">
        <v>138</v>
      </c>
      <c r="F49" s="1" t="s">
        <v>25</v>
      </c>
      <c r="G49" s="1" t="s">
        <v>3</v>
      </c>
      <c r="H49" s="1" t="s">
        <v>15</v>
      </c>
      <c r="I49" s="126" t="s">
        <v>136</v>
      </c>
      <c r="J49" s="33">
        <v>4.3899999999999997</v>
      </c>
      <c r="K49" s="33">
        <v>0</v>
      </c>
      <c r="L49" s="33">
        <v>0</v>
      </c>
      <c r="M49" s="60"/>
      <c r="N49" s="99"/>
      <c r="O49" s="99"/>
      <c r="P49" s="99"/>
      <c r="Q49" s="98"/>
      <c r="R49" s="88"/>
      <c r="S49" s="88"/>
      <c r="T49" s="88"/>
    </row>
    <row r="50" spans="1:20" s="7" customFormat="1" ht="103.5" customHeight="1" x14ac:dyDescent="0.3">
      <c r="A50" s="1" t="s">
        <v>4</v>
      </c>
      <c r="B50" s="1" t="s">
        <v>18</v>
      </c>
      <c r="C50" s="1" t="s">
        <v>20</v>
      </c>
      <c r="D50" s="1" t="s">
        <v>5</v>
      </c>
      <c r="E50" s="1" t="s">
        <v>138</v>
      </c>
      <c r="F50" s="1" t="s">
        <v>25</v>
      </c>
      <c r="G50" s="1" t="s">
        <v>3</v>
      </c>
      <c r="H50" s="1" t="s">
        <v>15</v>
      </c>
      <c r="I50" s="35" t="s">
        <v>137</v>
      </c>
      <c r="J50" s="33">
        <v>4.3899999999999997</v>
      </c>
      <c r="K50" s="33">
        <v>0</v>
      </c>
      <c r="L50" s="33">
        <v>0</v>
      </c>
      <c r="M50" s="60"/>
      <c r="N50" s="99"/>
      <c r="O50" s="99"/>
      <c r="P50" s="99"/>
      <c r="Q50" s="98"/>
      <c r="R50" s="88"/>
      <c r="S50" s="88"/>
      <c r="T50" s="88"/>
    </row>
    <row r="51" spans="1:20" s="21" customFormat="1" ht="37.5" x14ac:dyDescent="0.3">
      <c r="A51" s="25" t="s">
        <v>4</v>
      </c>
      <c r="B51" s="25" t="s">
        <v>18</v>
      </c>
      <c r="C51" s="25" t="s">
        <v>78</v>
      </c>
      <c r="D51" s="25" t="s">
        <v>2</v>
      </c>
      <c r="E51" s="25" t="s">
        <v>4</v>
      </c>
      <c r="F51" s="25" t="s">
        <v>2</v>
      </c>
      <c r="G51" s="25" t="s">
        <v>3</v>
      </c>
      <c r="H51" s="25" t="s">
        <v>4</v>
      </c>
      <c r="I51" s="36" t="s">
        <v>79</v>
      </c>
      <c r="J51" s="43">
        <f t="shared" ref="J51:L52" si="18">J52</f>
        <v>52800</v>
      </c>
      <c r="K51" s="43">
        <f t="shared" si="18"/>
        <v>52800</v>
      </c>
      <c r="L51" s="43">
        <f t="shared" si="18"/>
        <v>52800</v>
      </c>
      <c r="M51" s="62"/>
      <c r="N51" s="95"/>
      <c r="O51" s="95"/>
      <c r="P51" s="95"/>
      <c r="Q51" s="100"/>
      <c r="R51" s="88"/>
      <c r="S51" s="88"/>
      <c r="T51" s="88"/>
    </row>
    <row r="52" spans="1:20" s="7" customFormat="1" ht="18.75" x14ac:dyDescent="0.2">
      <c r="A52" s="2" t="s">
        <v>4</v>
      </c>
      <c r="B52" s="2" t="s">
        <v>18</v>
      </c>
      <c r="C52" s="2" t="s">
        <v>78</v>
      </c>
      <c r="D52" s="2" t="s">
        <v>1</v>
      </c>
      <c r="E52" s="2" t="s">
        <v>4</v>
      </c>
      <c r="F52" s="2" t="s">
        <v>2</v>
      </c>
      <c r="G52" s="2" t="s">
        <v>3</v>
      </c>
      <c r="H52" s="2" t="s">
        <v>80</v>
      </c>
      <c r="I52" s="37" t="s">
        <v>95</v>
      </c>
      <c r="J52" s="33">
        <f t="shared" si="18"/>
        <v>52800</v>
      </c>
      <c r="K52" s="33">
        <f t="shared" si="18"/>
        <v>52800</v>
      </c>
      <c r="L52" s="33">
        <f t="shared" si="18"/>
        <v>52800</v>
      </c>
      <c r="M52" s="60"/>
      <c r="N52" s="99"/>
      <c r="O52" s="99"/>
      <c r="P52" s="99"/>
      <c r="Q52" s="98"/>
      <c r="R52" s="88"/>
      <c r="S52" s="88"/>
      <c r="T52" s="88"/>
    </row>
    <row r="53" spans="1:20" s="7" customFormat="1" ht="18.75" x14ac:dyDescent="0.2">
      <c r="A53" s="2" t="s">
        <v>4</v>
      </c>
      <c r="B53" s="2" t="s">
        <v>18</v>
      </c>
      <c r="C53" s="2" t="s">
        <v>78</v>
      </c>
      <c r="D53" s="2" t="s">
        <v>1</v>
      </c>
      <c r="E53" s="2" t="s">
        <v>98</v>
      </c>
      <c r="F53" s="2" t="s">
        <v>2</v>
      </c>
      <c r="G53" s="2" t="s">
        <v>3</v>
      </c>
      <c r="H53" s="2" t="s">
        <v>80</v>
      </c>
      <c r="I53" s="37" t="s">
        <v>96</v>
      </c>
      <c r="J53" s="33">
        <f>J54</f>
        <v>52800</v>
      </c>
      <c r="K53" s="33">
        <f>K54</f>
        <v>52800</v>
      </c>
      <c r="L53" s="33">
        <f>L54</f>
        <v>52800</v>
      </c>
      <c r="M53" s="60"/>
      <c r="N53" s="99"/>
      <c r="O53" s="99"/>
      <c r="P53" s="99"/>
      <c r="Q53" s="98"/>
      <c r="R53" s="88"/>
      <c r="S53" s="88"/>
      <c r="T53" s="88"/>
    </row>
    <row r="54" spans="1:20" s="7" customFormat="1" ht="37.5" x14ac:dyDescent="0.2">
      <c r="A54" s="2" t="s">
        <v>4</v>
      </c>
      <c r="B54" s="2" t="s">
        <v>18</v>
      </c>
      <c r="C54" s="2" t="s">
        <v>78</v>
      </c>
      <c r="D54" s="2" t="s">
        <v>1</v>
      </c>
      <c r="E54" s="2" t="s">
        <v>99</v>
      </c>
      <c r="F54" s="2" t="s">
        <v>25</v>
      </c>
      <c r="G54" s="2" t="s">
        <v>3</v>
      </c>
      <c r="H54" s="2" t="s">
        <v>80</v>
      </c>
      <c r="I54" s="37" t="s">
        <v>97</v>
      </c>
      <c r="J54" s="44">
        <v>52800</v>
      </c>
      <c r="K54" s="44">
        <v>52800</v>
      </c>
      <c r="L54" s="44">
        <v>52800</v>
      </c>
      <c r="M54" s="60"/>
      <c r="N54" s="99"/>
      <c r="O54" s="99"/>
      <c r="P54" s="99"/>
      <c r="Q54" s="98"/>
      <c r="R54" s="88"/>
      <c r="S54" s="88"/>
      <c r="T54" s="88"/>
    </row>
    <row r="55" spans="1:20" s="7" customFormat="1" ht="18.75" x14ac:dyDescent="0.2">
      <c r="A55" s="2" t="s">
        <v>4</v>
      </c>
      <c r="B55" s="2" t="s">
        <v>18</v>
      </c>
      <c r="C55" s="2" t="s">
        <v>78</v>
      </c>
      <c r="D55" s="2" t="s">
        <v>0</v>
      </c>
      <c r="E55" s="2" t="s">
        <v>4</v>
      </c>
      <c r="F55" s="2" t="s">
        <v>2</v>
      </c>
      <c r="G55" s="2" t="s">
        <v>3</v>
      </c>
      <c r="H55" s="2" t="s">
        <v>80</v>
      </c>
      <c r="I55" s="37" t="s">
        <v>123</v>
      </c>
      <c r="J55" s="44">
        <v>26484.81</v>
      </c>
      <c r="K55" s="44">
        <v>0</v>
      </c>
      <c r="L55" s="44">
        <v>0</v>
      </c>
      <c r="M55" s="60"/>
      <c r="N55" s="99"/>
      <c r="O55" s="99"/>
      <c r="P55" s="99"/>
      <c r="Q55" s="98"/>
      <c r="R55" s="88"/>
      <c r="S55" s="88"/>
      <c r="T55" s="88"/>
    </row>
    <row r="56" spans="1:20" s="7" customFormat="1" ht="18.75" x14ac:dyDescent="0.2">
      <c r="A56" s="2" t="s">
        <v>4</v>
      </c>
      <c r="B56" s="2" t="s">
        <v>18</v>
      </c>
      <c r="C56" s="2" t="s">
        <v>78</v>
      </c>
      <c r="D56" s="2" t="s">
        <v>0</v>
      </c>
      <c r="E56" s="2" t="s">
        <v>98</v>
      </c>
      <c r="F56" s="2" t="s">
        <v>2</v>
      </c>
      <c r="G56" s="2" t="s">
        <v>3</v>
      </c>
      <c r="H56" s="2" t="s">
        <v>80</v>
      </c>
      <c r="I56" s="37" t="s">
        <v>121</v>
      </c>
      <c r="J56" s="44">
        <v>26484.81</v>
      </c>
      <c r="K56" s="44">
        <v>0</v>
      </c>
      <c r="L56" s="44">
        <v>0</v>
      </c>
      <c r="M56" s="60"/>
      <c r="N56" s="99"/>
      <c r="O56" s="99"/>
      <c r="P56" s="99"/>
      <c r="Q56" s="98"/>
      <c r="R56" s="88"/>
      <c r="S56" s="88"/>
      <c r="T56" s="88"/>
    </row>
    <row r="57" spans="1:20" s="7" customFormat="1" ht="18.75" x14ac:dyDescent="0.2">
      <c r="A57" s="2" t="s">
        <v>4</v>
      </c>
      <c r="B57" s="2" t="s">
        <v>18</v>
      </c>
      <c r="C57" s="2" t="s">
        <v>78</v>
      </c>
      <c r="D57" s="2" t="s">
        <v>0</v>
      </c>
      <c r="E57" s="2" t="s">
        <v>99</v>
      </c>
      <c r="F57" s="2" t="s">
        <v>25</v>
      </c>
      <c r="G57" s="2" t="s">
        <v>3</v>
      </c>
      <c r="H57" s="2" t="s">
        <v>80</v>
      </c>
      <c r="I57" s="37" t="s">
        <v>122</v>
      </c>
      <c r="J57" s="44">
        <v>26484.81</v>
      </c>
      <c r="K57" s="44">
        <v>0</v>
      </c>
      <c r="L57" s="44">
        <v>0</v>
      </c>
      <c r="M57" s="60"/>
      <c r="N57" s="99"/>
      <c r="O57" s="99"/>
      <c r="P57" s="99"/>
      <c r="Q57" s="98"/>
      <c r="R57" s="88"/>
      <c r="S57" s="88"/>
      <c r="T57" s="88"/>
    </row>
    <row r="58" spans="1:20" s="7" customFormat="1" ht="37.5" x14ac:dyDescent="0.2">
      <c r="A58" s="25" t="s">
        <v>4</v>
      </c>
      <c r="B58" s="25" t="s">
        <v>18</v>
      </c>
      <c r="C58" s="25" t="s">
        <v>104</v>
      </c>
      <c r="D58" s="25" t="s">
        <v>2</v>
      </c>
      <c r="E58" s="25" t="s">
        <v>4</v>
      </c>
      <c r="F58" s="25" t="s">
        <v>2</v>
      </c>
      <c r="G58" s="25" t="s">
        <v>3</v>
      </c>
      <c r="H58" s="25" t="s">
        <v>4</v>
      </c>
      <c r="I58" s="76" t="s">
        <v>105</v>
      </c>
      <c r="J58" s="43">
        <f t="shared" ref="J58:L59" si="19">J59</f>
        <v>1500000</v>
      </c>
      <c r="K58" s="43">
        <f t="shared" si="19"/>
        <v>0</v>
      </c>
      <c r="L58" s="43">
        <f t="shared" si="19"/>
        <v>0</v>
      </c>
      <c r="M58" s="60"/>
      <c r="N58" s="99"/>
      <c r="O58" s="99"/>
      <c r="P58" s="99"/>
      <c r="Q58" s="98"/>
      <c r="R58" s="88"/>
      <c r="S58" s="88"/>
      <c r="T58" s="88"/>
    </row>
    <row r="59" spans="1:20" s="7" customFormat="1" ht="37.5" x14ac:dyDescent="0.2">
      <c r="A59" s="2" t="s">
        <v>4</v>
      </c>
      <c r="B59" s="2" t="s">
        <v>18</v>
      </c>
      <c r="C59" s="2" t="s">
        <v>104</v>
      </c>
      <c r="D59" s="2" t="s">
        <v>78</v>
      </c>
      <c r="E59" s="2" t="s">
        <v>4</v>
      </c>
      <c r="F59" s="2" t="s">
        <v>2</v>
      </c>
      <c r="G59" s="2" t="s">
        <v>3</v>
      </c>
      <c r="H59" s="2" t="s">
        <v>4</v>
      </c>
      <c r="I59" s="37" t="s">
        <v>106</v>
      </c>
      <c r="J59" s="33">
        <f t="shared" si="19"/>
        <v>1500000</v>
      </c>
      <c r="K59" s="33">
        <f>K60</f>
        <v>0</v>
      </c>
      <c r="L59" s="33">
        <f t="shared" si="19"/>
        <v>0</v>
      </c>
      <c r="M59" s="60"/>
      <c r="N59" s="99"/>
      <c r="O59" s="99"/>
      <c r="P59" s="99"/>
      <c r="Q59" s="98"/>
      <c r="R59" s="88"/>
      <c r="S59" s="88"/>
      <c r="T59" s="88"/>
    </row>
    <row r="60" spans="1:20" s="7" customFormat="1" ht="56.25" x14ac:dyDescent="0.2">
      <c r="A60" s="2" t="s">
        <v>4</v>
      </c>
      <c r="B60" s="2" t="s">
        <v>18</v>
      </c>
      <c r="C60" s="2" t="s">
        <v>104</v>
      </c>
      <c r="D60" s="2" t="s">
        <v>78</v>
      </c>
      <c r="E60" s="2" t="s">
        <v>107</v>
      </c>
      <c r="F60" s="2" t="s">
        <v>25</v>
      </c>
      <c r="G60" s="2" t="s">
        <v>3</v>
      </c>
      <c r="H60" s="2" t="s">
        <v>108</v>
      </c>
      <c r="I60" s="37" t="s">
        <v>109</v>
      </c>
      <c r="J60" s="33">
        <v>1500000</v>
      </c>
      <c r="K60" s="33">
        <v>0</v>
      </c>
      <c r="L60" s="33">
        <v>0</v>
      </c>
      <c r="M60" s="60"/>
      <c r="N60" s="99"/>
      <c r="O60" s="99"/>
      <c r="P60" s="99"/>
      <c r="Q60" s="98"/>
      <c r="R60" s="88"/>
      <c r="S60" s="88"/>
      <c r="T60" s="88"/>
    </row>
    <row r="61" spans="1:20" s="21" customFormat="1" ht="25.5" customHeight="1" x14ac:dyDescent="0.2">
      <c r="A61" s="45" t="s">
        <v>6</v>
      </c>
      <c r="B61" s="45" t="s">
        <v>22</v>
      </c>
      <c r="C61" s="45" t="s">
        <v>2</v>
      </c>
      <c r="D61" s="45" t="s">
        <v>2</v>
      </c>
      <c r="E61" s="45" t="s">
        <v>4</v>
      </c>
      <c r="F61" s="45" t="s">
        <v>2</v>
      </c>
      <c r="G61" s="45" t="s">
        <v>3</v>
      </c>
      <c r="H61" s="45" t="s">
        <v>4</v>
      </c>
      <c r="I61" s="46" t="s">
        <v>23</v>
      </c>
      <c r="J61" s="47">
        <f>J62</f>
        <v>14531506.76</v>
      </c>
      <c r="K61" s="47">
        <f t="shared" ref="K61:L61" si="20">K62</f>
        <v>4772129.5599999996</v>
      </c>
      <c r="L61" s="47">
        <f t="shared" si="20"/>
        <v>4793633.49</v>
      </c>
      <c r="M61" s="69"/>
      <c r="N61" s="101"/>
      <c r="O61" s="101"/>
      <c r="P61" s="101"/>
      <c r="Q61" s="100"/>
      <c r="R61" s="88"/>
      <c r="S61" s="88"/>
      <c r="T61" s="88"/>
    </row>
    <row r="62" spans="1:20" s="19" customFormat="1" ht="37.5" x14ac:dyDescent="0.2">
      <c r="A62" s="23" t="s">
        <v>6</v>
      </c>
      <c r="B62" s="23" t="s">
        <v>22</v>
      </c>
      <c r="C62" s="23" t="s">
        <v>0</v>
      </c>
      <c r="D62" s="23" t="s">
        <v>2</v>
      </c>
      <c r="E62" s="23" t="s">
        <v>4</v>
      </c>
      <c r="F62" s="23" t="s">
        <v>2</v>
      </c>
      <c r="G62" s="23" t="s">
        <v>3</v>
      </c>
      <c r="H62" s="23" t="s">
        <v>4</v>
      </c>
      <c r="I62" s="24" t="s">
        <v>85</v>
      </c>
      <c r="J62" s="43">
        <f>J63+J71+J74+J68</f>
        <v>14531506.76</v>
      </c>
      <c r="K62" s="43">
        <f>K63+K71</f>
        <v>4772129.5599999996</v>
      </c>
      <c r="L62" s="43">
        <f>L63+L71</f>
        <v>4793633.49</v>
      </c>
      <c r="M62" s="62"/>
      <c r="N62" s="95"/>
      <c r="O62" s="95"/>
      <c r="P62" s="95"/>
      <c r="Q62" s="91"/>
      <c r="R62" s="88"/>
      <c r="S62" s="88"/>
      <c r="T62" s="88"/>
    </row>
    <row r="63" spans="1:20" s="58" customFormat="1" ht="22.5" customHeight="1" x14ac:dyDescent="0.3">
      <c r="A63" s="25" t="s">
        <v>4</v>
      </c>
      <c r="B63" s="25" t="s">
        <v>22</v>
      </c>
      <c r="C63" s="25" t="s">
        <v>0</v>
      </c>
      <c r="D63" s="25" t="s">
        <v>25</v>
      </c>
      <c r="E63" s="25" t="s">
        <v>4</v>
      </c>
      <c r="F63" s="25" t="s">
        <v>2</v>
      </c>
      <c r="G63" s="25" t="s">
        <v>3</v>
      </c>
      <c r="H63" s="25">
        <v>150</v>
      </c>
      <c r="I63" s="36" t="s">
        <v>62</v>
      </c>
      <c r="J63" s="57">
        <f>J64+J66</f>
        <v>6672492.0199999996</v>
      </c>
      <c r="K63" s="57">
        <f t="shared" ref="K63:L63" si="21">K64</f>
        <v>4605481.5599999996</v>
      </c>
      <c r="L63" s="57">
        <f t="shared" si="21"/>
        <v>4620916.49</v>
      </c>
      <c r="M63" s="62"/>
      <c r="N63" s="62"/>
      <c r="O63" s="62"/>
      <c r="P63" s="62"/>
      <c r="Q63" s="102"/>
      <c r="R63" s="88"/>
      <c r="S63" s="88"/>
      <c r="T63" s="88"/>
    </row>
    <row r="64" spans="1:20" s="59" customFormat="1" ht="24" customHeight="1" x14ac:dyDescent="0.3">
      <c r="A64" s="2" t="s">
        <v>4</v>
      </c>
      <c r="B64" s="2" t="s">
        <v>22</v>
      </c>
      <c r="C64" s="2" t="s">
        <v>0</v>
      </c>
      <c r="D64" s="2" t="s">
        <v>81</v>
      </c>
      <c r="E64" s="2" t="s">
        <v>30</v>
      </c>
      <c r="F64" s="2" t="s">
        <v>2</v>
      </c>
      <c r="G64" s="2" t="s">
        <v>3</v>
      </c>
      <c r="H64" s="2">
        <v>150</v>
      </c>
      <c r="I64" s="35" t="s">
        <v>31</v>
      </c>
      <c r="J64" s="44">
        <f t="shared" ref="J64:L64" si="22">J65</f>
        <v>5472492.0199999996</v>
      </c>
      <c r="K64" s="44">
        <f t="shared" si="22"/>
        <v>4605481.5599999996</v>
      </c>
      <c r="L64" s="44">
        <f t="shared" si="22"/>
        <v>4620916.49</v>
      </c>
      <c r="M64" s="60"/>
      <c r="N64" s="60"/>
      <c r="O64" s="60"/>
      <c r="P64" s="60"/>
      <c r="Q64" s="103"/>
      <c r="R64" s="88"/>
      <c r="S64" s="88"/>
      <c r="T64" s="88"/>
    </row>
    <row r="65" spans="1:20" s="59" customFormat="1" ht="39" customHeight="1" x14ac:dyDescent="0.3">
      <c r="A65" s="2" t="s">
        <v>4</v>
      </c>
      <c r="B65" s="2" t="s">
        <v>22</v>
      </c>
      <c r="C65" s="2" t="s">
        <v>0</v>
      </c>
      <c r="D65" s="2" t="s">
        <v>81</v>
      </c>
      <c r="E65" s="2" t="s">
        <v>30</v>
      </c>
      <c r="F65" s="2" t="s">
        <v>25</v>
      </c>
      <c r="G65" s="2" t="s">
        <v>3</v>
      </c>
      <c r="H65" s="2">
        <v>150</v>
      </c>
      <c r="I65" s="35" t="s">
        <v>82</v>
      </c>
      <c r="J65" s="44">
        <v>5472492.0199999996</v>
      </c>
      <c r="K65" s="44">
        <v>4605481.5599999996</v>
      </c>
      <c r="L65" s="44">
        <v>4620916.49</v>
      </c>
      <c r="M65" s="60"/>
      <c r="N65" s="60"/>
      <c r="O65" s="60"/>
      <c r="P65" s="60"/>
      <c r="Q65" s="103"/>
      <c r="R65" s="88"/>
      <c r="S65" s="88"/>
      <c r="T65" s="88"/>
    </row>
    <row r="66" spans="1:20" s="59" customFormat="1" ht="39" customHeight="1" x14ac:dyDescent="0.3">
      <c r="A66" s="2" t="s">
        <v>4</v>
      </c>
      <c r="B66" s="2" t="s">
        <v>22</v>
      </c>
      <c r="C66" s="2" t="s">
        <v>0</v>
      </c>
      <c r="D66" s="2" t="s">
        <v>81</v>
      </c>
      <c r="E66" s="2" t="s">
        <v>132</v>
      </c>
      <c r="F66" s="2" t="s">
        <v>25</v>
      </c>
      <c r="G66" s="2" t="s">
        <v>3</v>
      </c>
      <c r="H66" s="2" t="s">
        <v>111</v>
      </c>
      <c r="I66" s="125" t="s">
        <v>133</v>
      </c>
      <c r="J66" s="44">
        <v>1200000</v>
      </c>
      <c r="K66" s="44">
        <v>0</v>
      </c>
      <c r="L66" s="44">
        <v>0</v>
      </c>
      <c r="M66" s="60"/>
      <c r="N66" s="60"/>
      <c r="O66" s="60"/>
      <c r="P66" s="60"/>
      <c r="Q66" s="103"/>
      <c r="R66" s="88"/>
      <c r="S66" s="88"/>
      <c r="T66" s="88"/>
    </row>
    <row r="67" spans="1:20" s="59" customFormat="1" ht="39" customHeight="1" x14ac:dyDescent="0.3">
      <c r="A67" s="2" t="s">
        <v>4</v>
      </c>
      <c r="B67" s="2" t="s">
        <v>22</v>
      </c>
      <c r="C67" s="2" t="s">
        <v>0</v>
      </c>
      <c r="D67" s="2" t="s">
        <v>81</v>
      </c>
      <c r="E67" s="2" t="s">
        <v>132</v>
      </c>
      <c r="F67" s="2" t="s">
        <v>25</v>
      </c>
      <c r="G67" s="2" t="s">
        <v>3</v>
      </c>
      <c r="H67" s="2" t="s">
        <v>111</v>
      </c>
      <c r="I67" s="125" t="s">
        <v>134</v>
      </c>
      <c r="J67" s="44">
        <v>1200000</v>
      </c>
      <c r="K67" s="44">
        <v>0</v>
      </c>
      <c r="L67" s="44">
        <v>0</v>
      </c>
      <c r="M67" s="60"/>
      <c r="N67" s="60"/>
      <c r="O67" s="60"/>
      <c r="P67" s="60"/>
      <c r="Q67" s="103"/>
      <c r="R67" s="88"/>
      <c r="S67" s="88"/>
      <c r="T67" s="88"/>
    </row>
    <row r="68" spans="1:20" s="59" customFormat="1" ht="39" customHeight="1" x14ac:dyDescent="0.2">
      <c r="A68" s="25" t="s">
        <v>4</v>
      </c>
      <c r="B68" s="25" t="s">
        <v>22</v>
      </c>
      <c r="C68" s="25" t="s">
        <v>0</v>
      </c>
      <c r="D68" s="25" t="s">
        <v>127</v>
      </c>
      <c r="E68" s="25" t="s">
        <v>4</v>
      </c>
      <c r="F68" s="25" t="s">
        <v>2</v>
      </c>
      <c r="G68" s="25" t="s">
        <v>3</v>
      </c>
      <c r="H68" s="25" t="s">
        <v>111</v>
      </c>
      <c r="I68" s="120" t="s">
        <v>124</v>
      </c>
      <c r="J68" s="57">
        <v>3943645.6</v>
      </c>
      <c r="K68" s="57">
        <v>0</v>
      </c>
      <c r="L68" s="57">
        <v>0</v>
      </c>
      <c r="M68" s="62"/>
      <c r="N68" s="62"/>
      <c r="O68" s="62"/>
      <c r="P68" s="62"/>
      <c r="Q68" s="103"/>
      <c r="R68" s="88"/>
      <c r="S68" s="88"/>
      <c r="T68" s="88"/>
    </row>
    <row r="69" spans="1:20" s="59" customFormat="1" ht="39" customHeight="1" x14ac:dyDescent="0.2">
      <c r="A69" s="2" t="s">
        <v>4</v>
      </c>
      <c r="B69" s="2" t="s">
        <v>22</v>
      </c>
      <c r="C69" s="2" t="s">
        <v>0</v>
      </c>
      <c r="D69" s="2" t="s">
        <v>128</v>
      </c>
      <c r="E69" s="2" t="s">
        <v>117</v>
      </c>
      <c r="F69" s="2" t="s">
        <v>2</v>
      </c>
      <c r="G69" s="2" t="s">
        <v>3</v>
      </c>
      <c r="H69" s="2" t="s">
        <v>111</v>
      </c>
      <c r="I69" s="121" t="s">
        <v>125</v>
      </c>
      <c r="J69" s="44">
        <v>3943645.6</v>
      </c>
      <c r="K69" s="44">
        <v>0</v>
      </c>
      <c r="L69" s="44">
        <v>0</v>
      </c>
      <c r="M69" s="60"/>
      <c r="N69" s="60"/>
      <c r="O69" s="60"/>
      <c r="P69" s="60"/>
      <c r="Q69" s="103"/>
      <c r="R69" s="88"/>
      <c r="S69" s="88"/>
      <c r="T69" s="88"/>
    </row>
    <row r="70" spans="1:20" s="59" customFormat="1" ht="39" customHeight="1" x14ac:dyDescent="0.2">
      <c r="A70" s="2" t="s">
        <v>4</v>
      </c>
      <c r="B70" s="2" t="s">
        <v>22</v>
      </c>
      <c r="C70" s="2" t="s">
        <v>0</v>
      </c>
      <c r="D70" s="2" t="s">
        <v>128</v>
      </c>
      <c r="E70" s="2" t="s">
        <v>117</v>
      </c>
      <c r="F70" s="2" t="s">
        <v>2</v>
      </c>
      <c r="G70" s="2" t="s">
        <v>3</v>
      </c>
      <c r="H70" s="2" t="s">
        <v>111</v>
      </c>
      <c r="I70" s="121" t="s">
        <v>126</v>
      </c>
      <c r="J70" s="44">
        <v>3943645.6</v>
      </c>
      <c r="K70" s="44">
        <v>0</v>
      </c>
      <c r="L70" s="44">
        <v>0</v>
      </c>
      <c r="M70" s="60"/>
      <c r="N70" s="60"/>
      <c r="O70" s="60"/>
      <c r="P70" s="60"/>
      <c r="Q70" s="103"/>
      <c r="R70" s="88"/>
      <c r="S70" s="88"/>
      <c r="T70" s="88"/>
    </row>
    <row r="71" spans="1:20" s="20" customFormat="1" ht="24.75" customHeight="1" x14ac:dyDescent="0.2">
      <c r="A71" s="23" t="s">
        <v>4</v>
      </c>
      <c r="B71" s="23" t="s">
        <v>22</v>
      </c>
      <c r="C71" s="23" t="s">
        <v>0</v>
      </c>
      <c r="D71" s="23" t="s">
        <v>64</v>
      </c>
      <c r="E71" s="23" t="s">
        <v>4</v>
      </c>
      <c r="F71" s="23" t="s">
        <v>2</v>
      </c>
      <c r="G71" s="23" t="s">
        <v>3</v>
      </c>
      <c r="H71" s="23">
        <v>150</v>
      </c>
      <c r="I71" s="76" t="s">
        <v>63</v>
      </c>
      <c r="J71" s="43">
        <f t="shared" ref="J71:L71" si="23">J72</f>
        <v>159258</v>
      </c>
      <c r="K71" s="43">
        <f t="shared" si="23"/>
        <v>166648</v>
      </c>
      <c r="L71" s="43">
        <f t="shared" si="23"/>
        <v>172717</v>
      </c>
      <c r="M71" s="62"/>
      <c r="N71" s="95"/>
      <c r="O71" s="95"/>
      <c r="P71" s="95"/>
      <c r="Q71" s="104"/>
      <c r="R71" s="88"/>
      <c r="S71" s="88"/>
      <c r="T71" s="88"/>
    </row>
    <row r="72" spans="1:20" s="20" customFormat="1" ht="56.25" x14ac:dyDescent="0.3">
      <c r="A72" s="28" t="s">
        <v>4</v>
      </c>
      <c r="B72" s="28" t="s">
        <v>22</v>
      </c>
      <c r="C72" s="28" t="s">
        <v>0</v>
      </c>
      <c r="D72" s="28" t="s">
        <v>65</v>
      </c>
      <c r="E72" s="28" t="s">
        <v>66</v>
      </c>
      <c r="F72" s="28" t="s">
        <v>2</v>
      </c>
      <c r="G72" s="28" t="s">
        <v>3</v>
      </c>
      <c r="H72" s="28">
        <v>150</v>
      </c>
      <c r="I72" s="35" t="s">
        <v>88</v>
      </c>
      <c r="J72" s="33">
        <f>J73</f>
        <v>159258</v>
      </c>
      <c r="K72" s="33">
        <f>K73</f>
        <v>166648</v>
      </c>
      <c r="L72" s="33">
        <f>L73</f>
        <v>172717</v>
      </c>
      <c r="M72" s="60"/>
      <c r="N72" s="99"/>
      <c r="O72" s="99"/>
      <c r="P72" s="99"/>
      <c r="Q72" s="104"/>
      <c r="R72" s="88"/>
      <c r="S72" s="88"/>
      <c r="T72" s="88"/>
    </row>
    <row r="73" spans="1:20" s="20" customFormat="1" ht="57" customHeight="1" x14ac:dyDescent="0.3">
      <c r="A73" s="28" t="s">
        <v>4</v>
      </c>
      <c r="B73" s="28" t="s">
        <v>22</v>
      </c>
      <c r="C73" s="28" t="s">
        <v>0</v>
      </c>
      <c r="D73" s="28" t="s">
        <v>65</v>
      </c>
      <c r="E73" s="28" t="s">
        <v>66</v>
      </c>
      <c r="F73" s="28" t="s">
        <v>25</v>
      </c>
      <c r="G73" s="28" t="s">
        <v>3</v>
      </c>
      <c r="H73" s="28">
        <v>150</v>
      </c>
      <c r="I73" s="35" t="s">
        <v>89</v>
      </c>
      <c r="J73" s="33">
        <v>159258</v>
      </c>
      <c r="K73" s="55">
        <v>166648</v>
      </c>
      <c r="L73" s="55">
        <v>172717</v>
      </c>
      <c r="M73" s="70"/>
      <c r="N73" s="99"/>
      <c r="O73" s="105"/>
      <c r="P73" s="105"/>
      <c r="Q73" s="104"/>
      <c r="R73" s="88"/>
      <c r="S73" s="88"/>
      <c r="T73" s="88"/>
    </row>
    <row r="74" spans="1:20" s="20" customFormat="1" ht="37.5" customHeight="1" x14ac:dyDescent="0.2">
      <c r="A74" s="23" t="s">
        <v>4</v>
      </c>
      <c r="B74" s="23" t="s">
        <v>22</v>
      </c>
      <c r="C74" s="23" t="s">
        <v>0</v>
      </c>
      <c r="D74" s="23" t="s">
        <v>110</v>
      </c>
      <c r="E74" s="23" t="s">
        <v>4</v>
      </c>
      <c r="F74" s="23" t="s">
        <v>2</v>
      </c>
      <c r="G74" s="23" t="s">
        <v>3</v>
      </c>
      <c r="H74" s="23" t="s">
        <v>111</v>
      </c>
      <c r="I74" s="76" t="s">
        <v>112</v>
      </c>
      <c r="J74" s="43">
        <f>J75+J77</f>
        <v>3756111.1399999997</v>
      </c>
      <c r="K74" s="43">
        <f t="shared" ref="K74:L74" si="24">K75+K77</f>
        <v>0</v>
      </c>
      <c r="L74" s="43">
        <f t="shared" si="24"/>
        <v>0</v>
      </c>
      <c r="M74" s="70"/>
      <c r="N74" s="99"/>
      <c r="O74" s="105"/>
      <c r="P74" s="105"/>
      <c r="Q74" s="104"/>
      <c r="R74" s="88"/>
      <c r="S74" s="88"/>
      <c r="T74" s="88"/>
    </row>
    <row r="75" spans="1:20" s="20" customFormat="1" ht="57" customHeight="1" x14ac:dyDescent="0.3">
      <c r="A75" s="28" t="s">
        <v>4</v>
      </c>
      <c r="B75" s="28" t="s">
        <v>22</v>
      </c>
      <c r="C75" s="28" t="s">
        <v>0</v>
      </c>
      <c r="D75" s="28" t="s">
        <v>110</v>
      </c>
      <c r="E75" s="28" t="s">
        <v>113</v>
      </c>
      <c r="F75" s="28" t="s">
        <v>2</v>
      </c>
      <c r="G75" s="28" t="s">
        <v>3</v>
      </c>
      <c r="H75" s="28" t="s">
        <v>111</v>
      </c>
      <c r="I75" s="35" t="s">
        <v>114</v>
      </c>
      <c r="J75" s="33">
        <f>J76</f>
        <v>279859.3</v>
      </c>
      <c r="K75" s="33">
        <f t="shared" ref="K75:L77" si="25">K76</f>
        <v>0</v>
      </c>
      <c r="L75" s="33">
        <f t="shared" si="25"/>
        <v>0</v>
      </c>
      <c r="M75" s="70"/>
      <c r="N75" s="99"/>
      <c r="O75" s="105"/>
      <c r="P75" s="105"/>
      <c r="Q75" s="104"/>
      <c r="R75" s="88"/>
      <c r="S75" s="88"/>
      <c r="T75" s="88"/>
    </row>
    <row r="76" spans="1:20" s="20" customFormat="1" ht="57" customHeight="1" x14ac:dyDescent="0.3">
      <c r="A76" s="28" t="s">
        <v>4</v>
      </c>
      <c r="B76" s="28" t="s">
        <v>22</v>
      </c>
      <c r="C76" s="28" t="s">
        <v>0</v>
      </c>
      <c r="D76" s="28" t="s">
        <v>110</v>
      </c>
      <c r="E76" s="28" t="s">
        <v>113</v>
      </c>
      <c r="F76" s="28" t="s">
        <v>25</v>
      </c>
      <c r="G76" s="28" t="s">
        <v>3</v>
      </c>
      <c r="H76" s="28" t="s">
        <v>111</v>
      </c>
      <c r="I76" s="35" t="s">
        <v>115</v>
      </c>
      <c r="J76" s="33">
        <v>279859.3</v>
      </c>
      <c r="K76" s="33">
        <v>0</v>
      </c>
      <c r="L76" s="33">
        <v>0</v>
      </c>
      <c r="M76" s="70"/>
      <c r="N76" s="99"/>
      <c r="O76" s="105"/>
      <c r="P76" s="105"/>
      <c r="Q76" s="104"/>
      <c r="R76" s="88"/>
      <c r="S76" s="88"/>
      <c r="T76" s="88"/>
    </row>
    <row r="77" spans="1:20" s="20" customFormat="1" ht="27" customHeight="1" x14ac:dyDescent="0.3">
      <c r="A77" s="28" t="s">
        <v>4</v>
      </c>
      <c r="B77" s="28" t="s">
        <v>22</v>
      </c>
      <c r="C77" s="28" t="s">
        <v>0</v>
      </c>
      <c r="D77" s="28" t="s">
        <v>116</v>
      </c>
      <c r="E77" s="28" t="s">
        <v>117</v>
      </c>
      <c r="F77" s="28" t="s">
        <v>2</v>
      </c>
      <c r="G77" s="28" t="s">
        <v>3</v>
      </c>
      <c r="H77" s="28" t="s">
        <v>111</v>
      </c>
      <c r="I77" s="35" t="s">
        <v>118</v>
      </c>
      <c r="J77" s="33">
        <f>J78</f>
        <v>3476251.84</v>
      </c>
      <c r="K77" s="33">
        <f t="shared" si="25"/>
        <v>0</v>
      </c>
      <c r="L77" s="33">
        <f t="shared" si="25"/>
        <v>0</v>
      </c>
      <c r="M77" s="70"/>
      <c r="N77" s="99"/>
      <c r="O77" s="105"/>
      <c r="P77" s="105"/>
      <c r="Q77" s="104"/>
      <c r="R77" s="88"/>
      <c r="S77" s="88"/>
      <c r="T77" s="88"/>
    </row>
    <row r="78" spans="1:20" s="20" customFormat="1" ht="35.25" customHeight="1" x14ac:dyDescent="0.3">
      <c r="A78" s="28" t="s">
        <v>4</v>
      </c>
      <c r="B78" s="28" t="s">
        <v>22</v>
      </c>
      <c r="C78" s="28" t="s">
        <v>0</v>
      </c>
      <c r="D78" s="28" t="s">
        <v>116</v>
      </c>
      <c r="E78" s="28" t="s">
        <v>117</v>
      </c>
      <c r="F78" s="28" t="s">
        <v>25</v>
      </c>
      <c r="G78" s="28" t="s">
        <v>3</v>
      </c>
      <c r="H78" s="28" t="s">
        <v>111</v>
      </c>
      <c r="I78" s="35" t="s">
        <v>119</v>
      </c>
      <c r="J78" s="33">
        <v>3476251.84</v>
      </c>
      <c r="K78" s="33">
        <v>0</v>
      </c>
      <c r="L78" s="33">
        <v>0</v>
      </c>
      <c r="M78" s="70"/>
      <c r="N78" s="99"/>
      <c r="O78" s="105"/>
      <c r="P78" s="105"/>
      <c r="Q78" s="104"/>
      <c r="R78" s="88"/>
      <c r="S78" s="88"/>
      <c r="T78" s="88"/>
    </row>
    <row r="79" spans="1:20" s="22" customFormat="1" ht="30.75" customHeight="1" x14ac:dyDescent="0.2">
      <c r="A79" s="40" t="s">
        <v>4</v>
      </c>
      <c r="B79" s="48">
        <v>8</v>
      </c>
      <c r="C79" s="48">
        <v>90</v>
      </c>
      <c r="D79" s="49" t="s">
        <v>2</v>
      </c>
      <c r="E79" s="49" t="s">
        <v>4</v>
      </c>
      <c r="F79" s="49" t="s">
        <v>2</v>
      </c>
      <c r="G79" s="49" t="s">
        <v>3</v>
      </c>
      <c r="H79" s="49" t="s">
        <v>4</v>
      </c>
      <c r="I79" s="50" t="s">
        <v>24</v>
      </c>
      <c r="J79" s="51">
        <f>J13+J61</f>
        <v>19624511.09</v>
      </c>
      <c r="K79" s="51">
        <f>K13+K61</f>
        <v>8049269.5599999996</v>
      </c>
      <c r="L79" s="51">
        <f>L13+L61</f>
        <v>8120613.4900000002</v>
      </c>
      <c r="M79" s="85"/>
      <c r="N79" s="106"/>
      <c r="O79" s="106"/>
      <c r="P79" s="106"/>
      <c r="Q79" s="107"/>
      <c r="R79" s="88"/>
      <c r="S79" s="88"/>
      <c r="T79" s="88"/>
    </row>
    <row r="80" spans="1:20" s="10" customFormat="1" x14ac:dyDescent="0.2">
      <c r="A80" s="8"/>
      <c r="B80" s="8"/>
      <c r="C80" s="8"/>
      <c r="D80" s="8"/>
      <c r="E80" s="8"/>
      <c r="F80" s="8"/>
      <c r="G80" s="8"/>
      <c r="H80" s="9"/>
      <c r="I80" s="14"/>
      <c r="J80" s="31"/>
      <c r="K80" s="32"/>
      <c r="L80" s="32"/>
      <c r="M80" s="71"/>
      <c r="N80" s="108"/>
      <c r="O80" s="108"/>
      <c r="P80" s="108"/>
      <c r="Q80" s="108"/>
      <c r="R80" s="108"/>
      <c r="S80" s="108"/>
      <c r="T80" s="108"/>
    </row>
    <row r="81" spans="1:13" x14ac:dyDescent="0.2">
      <c r="A81"/>
      <c r="B81"/>
      <c r="C81"/>
      <c r="D81"/>
      <c r="E81"/>
      <c r="F81"/>
      <c r="G81"/>
      <c r="H81"/>
      <c r="I81" s="56"/>
      <c r="J81" s="82"/>
      <c r="K81" s="82"/>
      <c r="L81" s="82"/>
      <c r="M81" s="72"/>
    </row>
    <row r="82" spans="1:13" x14ac:dyDescent="0.2">
      <c r="A82"/>
      <c r="B82"/>
      <c r="C82"/>
      <c r="D82"/>
      <c r="E82"/>
      <c r="F82"/>
      <c r="G82"/>
      <c r="H82"/>
      <c r="I82" s="16"/>
      <c r="J82" s="82"/>
      <c r="K82" s="82"/>
      <c r="L82" s="82"/>
      <c r="M82" s="72"/>
    </row>
    <row r="83" spans="1:13" x14ac:dyDescent="0.2">
      <c r="A83" s="11"/>
      <c r="B83" s="11"/>
      <c r="C83" s="11"/>
      <c r="D83" s="11"/>
      <c r="E83" s="11"/>
      <c r="F83" s="11"/>
      <c r="G83" s="11"/>
      <c r="I83" s="16"/>
      <c r="K83" s="30"/>
      <c r="L83" s="30"/>
      <c r="M83" s="72"/>
    </row>
    <row r="84" spans="1:13" x14ac:dyDescent="0.2">
      <c r="A84" s="11"/>
      <c r="B84" s="11"/>
      <c r="C84" s="11"/>
      <c r="D84" s="11"/>
      <c r="E84" s="11"/>
      <c r="F84" s="11"/>
      <c r="G84" s="11"/>
      <c r="I84" s="16"/>
      <c r="J84" s="77"/>
      <c r="K84" s="77"/>
      <c r="L84" s="77"/>
      <c r="M84" s="72"/>
    </row>
    <row r="85" spans="1:13" x14ac:dyDescent="0.2">
      <c r="A85" s="11"/>
      <c r="B85" s="11"/>
      <c r="C85" s="11"/>
      <c r="D85" s="11"/>
      <c r="E85" s="11"/>
      <c r="F85" s="11"/>
      <c r="G85" s="11"/>
      <c r="I85" s="15"/>
      <c r="J85" s="77"/>
      <c r="K85" s="77"/>
      <c r="L85" s="77"/>
      <c r="M85" s="72"/>
    </row>
    <row r="86" spans="1:13" x14ac:dyDescent="0.2">
      <c r="A86" s="11"/>
      <c r="B86" s="11"/>
      <c r="C86" s="11"/>
      <c r="D86" s="11"/>
      <c r="E86" s="11"/>
      <c r="F86" s="11"/>
      <c r="G86" s="11"/>
      <c r="I86" s="17"/>
      <c r="J86" s="78"/>
      <c r="K86" s="78"/>
      <c r="L86" s="78"/>
      <c r="M86" s="72"/>
    </row>
    <row r="87" spans="1:13" x14ac:dyDescent="0.2">
      <c r="A87" s="11"/>
      <c r="B87" s="11"/>
      <c r="C87" s="11"/>
      <c r="D87" s="11"/>
      <c r="E87" s="11"/>
      <c r="F87" s="11"/>
      <c r="G87" s="11"/>
      <c r="I87" s="34"/>
      <c r="J87" s="79"/>
      <c r="K87" s="79"/>
      <c r="L87" s="79"/>
      <c r="M87" s="73"/>
    </row>
    <row r="88" spans="1:13" x14ac:dyDescent="0.2">
      <c r="A88" s="11"/>
      <c r="B88" s="11"/>
      <c r="C88" s="11"/>
      <c r="D88" s="11"/>
      <c r="E88" s="11"/>
      <c r="F88" s="11"/>
      <c r="G88" s="11"/>
      <c r="I88" s="34"/>
      <c r="J88" s="80"/>
      <c r="K88" s="80"/>
      <c r="L88" s="80"/>
      <c r="M88" s="73"/>
    </row>
    <row r="89" spans="1:13" x14ac:dyDescent="0.2">
      <c r="A89" s="11"/>
      <c r="B89" s="11"/>
      <c r="C89" s="11"/>
      <c r="D89" s="11"/>
      <c r="E89" s="11"/>
      <c r="F89" s="11"/>
      <c r="G89" s="11"/>
      <c r="I89" s="34"/>
      <c r="J89" s="80"/>
      <c r="K89" s="80"/>
      <c r="L89" s="80"/>
      <c r="M89" s="73"/>
    </row>
    <row r="90" spans="1:13" x14ac:dyDescent="0.2">
      <c r="A90" s="11"/>
      <c r="B90" s="11"/>
      <c r="C90" s="11"/>
      <c r="D90" s="11"/>
      <c r="E90" s="11"/>
      <c r="F90" s="11"/>
      <c r="G90" s="11"/>
      <c r="I90" s="34"/>
      <c r="J90" s="80"/>
      <c r="K90" s="80"/>
      <c r="L90" s="80"/>
      <c r="M90" s="73"/>
    </row>
    <row r="91" spans="1:13" x14ac:dyDescent="0.2">
      <c r="A91" s="11"/>
      <c r="B91" s="11"/>
      <c r="C91" s="11"/>
      <c r="D91" s="11"/>
      <c r="E91" s="11"/>
      <c r="F91" s="11"/>
      <c r="G91" s="11"/>
      <c r="I91" s="34"/>
      <c r="J91" s="80"/>
      <c r="K91" s="80"/>
      <c r="L91" s="80"/>
      <c r="M91" s="73"/>
    </row>
    <row r="92" spans="1:13" x14ac:dyDescent="0.2">
      <c r="A92" s="11"/>
      <c r="B92" s="11"/>
      <c r="C92" s="11"/>
      <c r="D92" s="11"/>
      <c r="E92" s="11"/>
      <c r="F92" s="11"/>
      <c r="G92" s="11"/>
      <c r="I92" s="34"/>
      <c r="J92" s="80"/>
      <c r="K92" s="80"/>
      <c r="L92" s="80"/>
      <c r="M92" s="73"/>
    </row>
    <row r="93" spans="1:13" x14ac:dyDescent="0.2">
      <c r="A93" s="11"/>
      <c r="B93" s="11"/>
      <c r="C93" s="11"/>
      <c r="D93" s="11"/>
      <c r="E93" s="11"/>
      <c r="F93" s="11"/>
      <c r="G93" s="11"/>
      <c r="I93" s="34"/>
      <c r="J93" s="80"/>
      <c r="K93" s="80"/>
      <c r="L93" s="80"/>
    </row>
    <row r="94" spans="1:13" x14ac:dyDescent="0.2">
      <c r="A94" s="11"/>
      <c r="B94" s="11"/>
      <c r="C94" s="11"/>
      <c r="D94" s="11"/>
      <c r="E94" s="11"/>
      <c r="F94" s="11"/>
      <c r="G94" s="11"/>
      <c r="I94" s="34"/>
      <c r="J94" s="80"/>
      <c r="K94" s="80"/>
      <c r="L94" s="80"/>
    </row>
    <row r="95" spans="1:13" x14ac:dyDescent="0.2">
      <c r="A95" s="11"/>
      <c r="B95" s="11"/>
      <c r="C95" s="11"/>
      <c r="D95" s="11"/>
      <c r="E95" s="11"/>
      <c r="F95" s="11"/>
      <c r="G95" s="11"/>
      <c r="I95" s="34"/>
      <c r="J95" s="81"/>
      <c r="K95" s="81"/>
      <c r="L95" s="81"/>
    </row>
    <row r="96" spans="1:13" x14ac:dyDescent="0.2">
      <c r="A96" s="11"/>
      <c r="B96" s="11"/>
      <c r="C96" s="11"/>
      <c r="D96" s="11"/>
      <c r="E96" s="11"/>
      <c r="F96" s="11"/>
      <c r="G96" s="11"/>
      <c r="I96" s="109"/>
      <c r="J96" s="80"/>
      <c r="K96" s="80"/>
      <c r="L96" s="80"/>
    </row>
    <row r="97" spans="1:12" x14ac:dyDescent="0.2">
      <c r="A97" s="11"/>
      <c r="B97" s="11"/>
      <c r="C97" s="11"/>
      <c r="D97" s="11"/>
      <c r="E97" s="11"/>
      <c r="F97" s="11"/>
      <c r="G97" s="11"/>
      <c r="I97" s="34"/>
    </row>
    <row r="98" spans="1:12" x14ac:dyDescent="0.2">
      <c r="A98" s="11"/>
      <c r="B98" s="11"/>
      <c r="C98" s="11"/>
      <c r="D98" s="11"/>
      <c r="E98" s="11"/>
      <c r="F98" s="11"/>
      <c r="G98" s="11"/>
      <c r="I98" s="34"/>
    </row>
    <row r="99" spans="1:12" x14ac:dyDescent="0.2">
      <c r="A99" s="11"/>
      <c r="B99" s="11"/>
      <c r="C99" s="11"/>
      <c r="D99" s="11"/>
      <c r="E99" s="11"/>
      <c r="F99" s="11"/>
      <c r="G99" s="11"/>
      <c r="I99" s="83"/>
    </row>
    <row r="100" spans="1:12" x14ac:dyDescent="0.2">
      <c r="A100" s="11"/>
      <c r="B100" s="11"/>
      <c r="C100" s="11"/>
      <c r="D100" s="11"/>
      <c r="E100" s="11"/>
      <c r="F100" s="11"/>
      <c r="G100" s="11"/>
      <c r="I100" s="83"/>
    </row>
    <row r="101" spans="1:12" x14ac:dyDescent="0.2">
      <c r="A101" s="11"/>
      <c r="B101" s="11"/>
      <c r="C101" s="11"/>
      <c r="D101" s="11"/>
      <c r="E101" s="11"/>
      <c r="F101" s="11"/>
      <c r="G101" s="11"/>
      <c r="I101" s="83"/>
    </row>
    <row r="102" spans="1:12" x14ac:dyDescent="0.2">
      <c r="A102" s="11"/>
      <c r="B102" s="11"/>
      <c r="C102" s="11"/>
      <c r="D102" s="11"/>
      <c r="E102" s="11"/>
      <c r="F102" s="11"/>
      <c r="G102" s="11"/>
      <c r="I102" s="34"/>
      <c r="K102" s="30"/>
      <c r="L102" s="30"/>
    </row>
    <row r="103" spans="1:12" x14ac:dyDescent="0.2">
      <c r="A103" s="11"/>
      <c r="B103" s="11"/>
      <c r="C103" s="11"/>
      <c r="D103" s="11"/>
      <c r="E103" s="11"/>
      <c r="F103" s="11"/>
      <c r="G103" s="11"/>
      <c r="I103" s="34"/>
    </row>
    <row r="104" spans="1:12" x14ac:dyDescent="0.2">
      <c r="A104" s="11"/>
      <c r="B104" s="11"/>
      <c r="C104" s="11"/>
      <c r="D104" s="11"/>
      <c r="E104" s="11"/>
      <c r="F104" s="11"/>
      <c r="G104" s="11"/>
      <c r="I104" s="34"/>
    </row>
    <row r="105" spans="1:12" x14ac:dyDescent="0.2">
      <c r="A105" s="11"/>
      <c r="B105" s="11"/>
      <c r="C105" s="11"/>
      <c r="D105" s="11"/>
      <c r="E105" s="11"/>
      <c r="F105" s="11"/>
      <c r="G105" s="11"/>
      <c r="I105" s="34"/>
    </row>
    <row r="106" spans="1:12" x14ac:dyDescent="0.2">
      <c r="A106" s="11"/>
      <c r="B106" s="11"/>
      <c r="C106" s="11"/>
      <c r="D106" s="11"/>
      <c r="E106" s="11"/>
      <c r="F106" s="11"/>
      <c r="G106" s="11"/>
      <c r="I106" s="34"/>
    </row>
    <row r="107" spans="1:12" x14ac:dyDescent="0.2">
      <c r="A107" s="11"/>
      <c r="B107" s="11"/>
      <c r="C107" s="11"/>
      <c r="D107" s="11"/>
      <c r="E107" s="11"/>
      <c r="F107" s="11"/>
      <c r="G107" s="11"/>
      <c r="I107" s="34"/>
    </row>
    <row r="108" spans="1:12" x14ac:dyDescent="0.2">
      <c r="A108" s="11"/>
      <c r="B108" s="11"/>
      <c r="C108" s="11"/>
      <c r="D108" s="11"/>
      <c r="E108" s="11"/>
      <c r="F108" s="11"/>
      <c r="G108" s="11"/>
      <c r="I108" s="34"/>
    </row>
    <row r="109" spans="1:12" x14ac:dyDescent="0.2">
      <c r="A109" s="11"/>
      <c r="B109" s="11"/>
      <c r="C109" s="11"/>
      <c r="D109" s="11"/>
      <c r="E109" s="11"/>
      <c r="F109" s="11"/>
      <c r="G109" s="11"/>
      <c r="I109" s="34"/>
    </row>
    <row r="110" spans="1:12" x14ac:dyDescent="0.2">
      <c r="A110" s="11"/>
      <c r="B110" s="11"/>
      <c r="C110" s="11"/>
      <c r="D110" s="11"/>
      <c r="E110" s="11"/>
      <c r="F110" s="11"/>
      <c r="G110" s="11"/>
      <c r="I110" s="34"/>
    </row>
    <row r="111" spans="1:12" x14ac:dyDescent="0.2">
      <c r="A111" s="11"/>
      <c r="B111" s="11"/>
      <c r="C111" s="11"/>
      <c r="D111" s="11"/>
      <c r="E111" s="11"/>
      <c r="F111" s="11"/>
      <c r="G111" s="11"/>
      <c r="I111" s="18"/>
    </row>
    <row r="112" spans="1:12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  <c r="I216" s="18"/>
    </row>
    <row r="217" spans="1:9" x14ac:dyDescent="0.2">
      <c r="A217" s="11"/>
      <c r="B217" s="11"/>
      <c r="C217" s="11"/>
      <c r="D217" s="11"/>
      <c r="E217" s="11"/>
      <c r="F217" s="11"/>
      <c r="G217" s="11"/>
      <c r="I217" s="18"/>
    </row>
    <row r="218" spans="1:9" x14ac:dyDescent="0.2">
      <c r="A218" s="11"/>
      <c r="B218" s="11"/>
      <c r="C218" s="11"/>
      <c r="D218" s="11"/>
      <c r="E218" s="11"/>
      <c r="F218" s="11"/>
      <c r="G218" s="11"/>
      <c r="I218" s="18"/>
    </row>
    <row r="219" spans="1:9" x14ac:dyDescent="0.2">
      <c r="A219" s="11"/>
      <c r="B219" s="11"/>
      <c r="C219" s="11"/>
      <c r="D219" s="11"/>
      <c r="E219" s="11"/>
      <c r="F219" s="11"/>
      <c r="G219" s="11"/>
      <c r="I219" s="18"/>
    </row>
    <row r="220" spans="1:9" x14ac:dyDescent="0.2">
      <c r="A220" s="11"/>
      <c r="B220" s="11"/>
      <c r="C220" s="11"/>
      <c r="D220" s="11"/>
      <c r="E220" s="11"/>
      <c r="F220" s="11"/>
      <c r="G220" s="11"/>
      <c r="I220" s="18"/>
    </row>
    <row r="221" spans="1:9" x14ac:dyDescent="0.2">
      <c r="A221" s="11"/>
      <c r="B221" s="11"/>
      <c r="C221" s="11"/>
      <c r="D221" s="11"/>
      <c r="E221" s="11"/>
      <c r="F221" s="11"/>
      <c r="G221" s="11"/>
      <c r="I221" s="18"/>
    </row>
    <row r="222" spans="1:9" x14ac:dyDescent="0.2">
      <c r="A222" s="11"/>
      <c r="B222" s="11"/>
      <c r="C222" s="11"/>
      <c r="D222" s="11"/>
      <c r="E222" s="11"/>
      <c r="F222" s="11"/>
      <c r="G222" s="11"/>
      <c r="I222" s="18"/>
    </row>
    <row r="223" spans="1:9" x14ac:dyDescent="0.2">
      <c r="A223" s="11"/>
      <c r="B223" s="11"/>
      <c r="C223" s="11"/>
      <c r="D223" s="11"/>
      <c r="E223" s="11"/>
      <c r="F223" s="11"/>
      <c r="G223" s="11"/>
      <c r="I223" s="18"/>
    </row>
    <row r="224" spans="1:9" x14ac:dyDescent="0.2">
      <c r="A224" s="11"/>
      <c r="B224" s="11"/>
      <c r="C224" s="11"/>
      <c r="D224" s="11"/>
      <c r="E224" s="11"/>
      <c r="F224" s="11"/>
      <c r="G224" s="11"/>
      <c r="I224" s="18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E238" s="11"/>
      <c r="F238" s="11"/>
      <c r="G238" s="11"/>
    </row>
    <row r="239" spans="1:7" x14ac:dyDescent="0.2">
      <c r="A239" s="11"/>
      <c r="B239" s="11"/>
      <c r="C239" s="11"/>
      <c r="D239" s="11"/>
      <c r="E239" s="11"/>
      <c r="F239" s="11"/>
      <c r="G239" s="11"/>
    </row>
    <row r="240" spans="1:7" x14ac:dyDescent="0.2">
      <c r="A240" s="11"/>
      <c r="B240" s="11"/>
      <c r="C240" s="11"/>
      <c r="D240" s="11"/>
      <c r="E240" s="11"/>
      <c r="F240" s="11"/>
      <c r="G240" s="11"/>
    </row>
    <row r="241" spans="1:7" x14ac:dyDescent="0.2">
      <c r="A241" s="11"/>
      <c r="B241" s="11"/>
      <c r="C241" s="11"/>
      <c r="D241" s="11"/>
      <c r="E241" s="11"/>
      <c r="F241" s="11"/>
      <c r="G241" s="11"/>
    </row>
    <row r="242" spans="1:7" x14ac:dyDescent="0.2">
      <c r="A242" s="11"/>
      <c r="B242" s="11"/>
      <c r="C242" s="11"/>
      <c r="D242" s="11"/>
      <c r="E242" s="11"/>
      <c r="F242" s="11"/>
      <c r="G242" s="11"/>
    </row>
    <row r="243" spans="1:7" x14ac:dyDescent="0.2">
      <c r="A243" s="11"/>
      <c r="B243" s="11"/>
      <c r="C243" s="11"/>
      <c r="D243" s="11"/>
      <c r="E243" s="11"/>
      <c r="F243" s="11"/>
      <c r="G243" s="11"/>
    </row>
    <row r="244" spans="1:7" x14ac:dyDescent="0.2">
      <c r="A244" s="11"/>
      <c r="B244" s="11"/>
      <c r="C244" s="11"/>
      <c r="D244" s="11"/>
      <c r="E244" s="11"/>
      <c r="F244" s="11"/>
      <c r="G244" s="11"/>
    </row>
    <row r="245" spans="1:7" x14ac:dyDescent="0.2">
      <c r="A245" s="11"/>
      <c r="B245" s="11"/>
      <c r="C245" s="11"/>
      <c r="D245" s="11"/>
      <c r="E245" s="11"/>
      <c r="F245" s="11"/>
      <c r="G245" s="11"/>
    </row>
    <row r="246" spans="1:7" x14ac:dyDescent="0.2">
      <c r="A246" s="11"/>
      <c r="B246" s="11"/>
      <c r="C246" s="11"/>
      <c r="D246" s="11"/>
      <c r="E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F252" s="11"/>
      <c r="G252" s="11"/>
    </row>
    <row r="253" spans="1:7" x14ac:dyDescent="0.2">
      <c r="A253" s="11"/>
      <c r="B253" s="11"/>
      <c r="C253" s="11"/>
      <c r="D253" s="11"/>
      <c r="F253" s="11"/>
      <c r="G253" s="11"/>
    </row>
    <row r="254" spans="1:7" x14ac:dyDescent="0.2">
      <c r="A254" s="11"/>
      <c r="B254" s="11"/>
      <c r="C254" s="11"/>
      <c r="D254" s="11"/>
      <c r="F254" s="11"/>
      <c r="G254" s="11"/>
    </row>
    <row r="255" spans="1:7" x14ac:dyDescent="0.2">
      <c r="A255" s="11"/>
      <c r="B255" s="11"/>
      <c r="C255" s="11"/>
      <c r="D255" s="11"/>
      <c r="F255" s="11"/>
      <c r="G255" s="11"/>
    </row>
    <row r="256" spans="1:7" x14ac:dyDescent="0.2">
      <c r="A256" s="11"/>
      <c r="B256" s="11"/>
      <c r="C256" s="11"/>
      <c r="D256" s="11"/>
      <c r="F256" s="11"/>
      <c r="G256" s="11"/>
    </row>
    <row r="257" spans="1:7" x14ac:dyDescent="0.2">
      <c r="A257" s="11"/>
      <c r="B257" s="11"/>
      <c r="C257" s="11"/>
      <c r="D257" s="11"/>
      <c r="F257" s="11"/>
      <c r="G257" s="11"/>
    </row>
    <row r="258" spans="1:7" x14ac:dyDescent="0.2">
      <c r="A258" s="11"/>
      <c r="B258" s="11"/>
      <c r="C258" s="11"/>
      <c r="D258" s="11"/>
      <c r="F258" s="11"/>
      <c r="G258" s="11"/>
    </row>
    <row r="259" spans="1:7" x14ac:dyDescent="0.2">
      <c r="A259" s="11"/>
      <c r="B259" s="11"/>
      <c r="C259" s="11"/>
      <c r="D259" s="11"/>
      <c r="F259" s="11"/>
      <c r="G259" s="11"/>
    </row>
    <row r="260" spans="1:7" x14ac:dyDescent="0.2">
      <c r="A260" s="11"/>
      <c r="B260" s="11"/>
      <c r="C260" s="11"/>
      <c r="D260" s="11"/>
      <c r="F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A314" s="11"/>
      <c r="B314" s="11"/>
      <c r="C314" s="11"/>
      <c r="D314" s="11"/>
      <c r="G314" s="11"/>
    </row>
    <row r="315" spans="1:7" x14ac:dyDescent="0.2">
      <c r="A315" s="11"/>
      <c r="B315" s="11"/>
      <c r="C315" s="11"/>
      <c r="D315" s="11"/>
      <c r="G315" s="11"/>
    </row>
    <row r="316" spans="1:7" x14ac:dyDescent="0.2">
      <c r="A316" s="11"/>
      <c r="B316" s="11"/>
      <c r="C316" s="11"/>
      <c r="D316" s="11"/>
      <c r="G316" s="11"/>
    </row>
    <row r="317" spans="1:7" x14ac:dyDescent="0.2">
      <c r="A317" s="11"/>
      <c r="B317" s="11"/>
      <c r="C317" s="11"/>
      <c r="D317" s="11"/>
      <c r="G317" s="11"/>
    </row>
    <row r="318" spans="1:7" x14ac:dyDescent="0.2">
      <c r="A318" s="11"/>
      <c r="B318" s="11"/>
      <c r="C318" s="11"/>
      <c r="D318" s="11"/>
      <c r="G318" s="11"/>
    </row>
    <row r="319" spans="1:7" x14ac:dyDescent="0.2">
      <c r="A319" s="11"/>
      <c r="B319" s="11"/>
      <c r="C319" s="11"/>
      <c r="D319" s="11"/>
      <c r="G319" s="11"/>
    </row>
    <row r="320" spans="1:7" x14ac:dyDescent="0.2">
      <c r="A320" s="11"/>
      <c r="B320" s="11"/>
      <c r="C320" s="11"/>
      <c r="D320" s="11"/>
      <c r="G320" s="11"/>
    </row>
    <row r="321" spans="1:7" x14ac:dyDescent="0.2">
      <c r="A321" s="11"/>
      <c r="B321" s="11"/>
      <c r="C321" s="11"/>
      <c r="D321" s="11"/>
      <c r="G321" s="11"/>
    </row>
    <row r="322" spans="1:7" x14ac:dyDescent="0.2">
      <c r="A322" s="11"/>
      <c r="B322" s="11"/>
      <c r="C322" s="11"/>
      <c r="D322" s="11"/>
      <c r="G322" s="11"/>
    </row>
    <row r="323" spans="1:7" x14ac:dyDescent="0.2">
      <c r="B323" s="11"/>
      <c r="C323" s="11"/>
      <c r="D323" s="11"/>
      <c r="G323" s="11"/>
    </row>
    <row r="324" spans="1:7" x14ac:dyDescent="0.2">
      <c r="B324" s="11"/>
      <c r="C324" s="11"/>
      <c r="D324" s="11"/>
      <c r="G324" s="11"/>
    </row>
    <row r="325" spans="1:7" x14ac:dyDescent="0.2">
      <c r="B325" s="11"/>
      <c r="C325" s="11"/>
      <c r="D325" s="11"/>
      <c r="G325" s="11"/>
    </row>
    <row r="326" spans="1:7" x14ac:dyDescent="0.2">
      <c r="B326" s="11"/>
      <c r="C326" s="11"/>
      <c r="D326" s="11"/>
      <c r="G326" s="11"/>
    </row>
    <row r="327" spans="1:7" x14ac:dyDescent="0.2">
      <c r="B327" s="11"/>
      <c r="C327" s="11"/>
      <c r="D327" s="11"/>
      <c r="G327" s="11"/>
    </row>
    <row r="328" spans="1:7" x14ac:dyDescent="0.2">
      <c r="B328" s="11"/>
      <c r="C328" s="11"/>
      <c r="D328" s="11"/>
      <c r="G328" s="11"/>
    </row>
    <row r="329" spans="1:7" x14ac:dyDescent="0.2">
      <c r="B329" s="11"/>
      <c r="C329" s="11"/>
      <c r="D329" s="11"/>
      <c r="G329" s="11"/>
    </row>
    <row r="330" spans="1:7" x14ac:dyDescent="0.2">
      <c r="B330" s="11"/>
      <c r="C330" s="11"/>
      <c r="D330" s="11"/>
      <c r="G330" s="11"/>
    </row>
    <row r="331" spans="1:7" x14ac:dyDescent="0.2">
      <c r="B331" s="11"/>
      <c r="C331" s="11"/>
      <c r="D331" s="11"/>
      <c r="G331" s="11"/>
    </row>
    <row r="332" spans="1:7" x14ac:dyDescent="0.2">
      <c r="B332" s="11"/>
      <c r="C332" s="11"/>
      <c r="D332" s="11"/>
      <c r="G332" s="11"/>
    </row>
    <row r="333" spans="1:7" x14ac:dyDescent="0.2">
      <c r="B333" s="11"/>
      <c r="C333" s="11"/>
      <c r="D333" s="11"/>
      <c r="G333" s="11"/>
    </row>
    <row r="334" spans="1:7" x14ac:dyDescent="0.2">
      <c r="B334" s="11"/>
      <c r="C334" s="11"/>
      <c r="G334" s="11"/>
    </row>
    <row r="335" spans="1:7" x14ac:dyDescent="0.2">
      <c r="B335" s="11"/>
      <c r="C335" s="11"/>
      <c r="G335" s="11"/>
    </row>
    <row r="336" spans="1:7" x14ac:dyDescent="0.2">
      <c r="B336" s="11"/>
      <c r="C336" s="11"/>
      <c r="G336" s="11"/>
    </row>
    <row r="337" spans="2:7" x14ac:dyDescent="0.2">
      <c r="B337" s="11"/>
      <c r="C337" s="11"/>
      <c r="G337" s="11"/>
    </row>
    <row r="338" spans="2:7" x14ac:dyDescent="0.2">
      <c r="B338" s="11"/>
      <c r="C338" s="11"/>
      <c r="G338" s="11"/>
    </row>
    <row r="339" spans="2:7" x14ac:dyDescent="0.2">
      <c r="B339" s="11"/>
      <c r="C339" s="11"/>
      <c r="G339" s="11"/>
    </row>
    <row r="340" spans="2:7" x14ac:dyDescent="0.2">
      <c r="B340" s="11"/>
      <c r="C340" s="11"/>
      <c r="G340" s="11"/>
    </row>
    <row r="341" spans="2:7" x14ac:dyDescent="0.2">
      <c r="B341" s="11"/>
      <c r="C341" s="11"/>
      <c r="G341" s="11"/>
    </row>
    <row r="342" spans="2:7" x14ac:dyDescent="0.2">
      <c r="B342" s="11"/>
      <c r="C342" s="11"/>
      <c r="G342" s="11"/>
    </row>
    <row r="343" spans="2:7" x14ac:dyDescent="0.2">
      <c r="B343" s="11"/>
      <c r="C343" s="11"/>
      <c r="G343" s="11"/>
    </row>
    <row r="344" spans="2:7" x14ac:dyDescent="0.2">
      <c r="B344" s="11"/>
      <c r="C344" s="11"/>
    </row>
    <row r="345" spans="2:7" x14ac:dyDescent="0.2">
      <c r="B345" s="11"/>
      <c r="C345" s="11"/>
    </row>
    <row r="346" spans="2:7" x14ac:dyDescent="0.2">
      <c r="B346" s="11"/>
      <c r="C346" s="11"/>
    </row>
    <row r="347" spans="2:7" x14ac:dyDescent="0.2">
      <c r="B347" s="11"/>
      <c r="C347" s="11"/>
    </row>
    <row r="348" spans="2:7" x14ac:dyDescent="0.2">
      <c r="B348" s="11"/>
      <c r="C348" s="11"/>
    </row>
    <row r="349" spans="2:7" x14ac:dyDescent="0.2">
      <c r="B349" s="11"/>
      <c r="C349" s="11"/>
    </row>
    <row r="350" spans="2:7" x14ac:dyDescent="0.2">
      <c r="B350" s="11"/>
      <c r="C350" s="11"/>
    </row>
    <row r="351" spans="2:7" x14ac:dyDescent="0.2">
      <c r="B351" s="11"/>
      <c r="C351" s="11"/>
    </row>
    <row r="352" spans="2:7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B538" s="11"/>
      <c r="C538" s="11"/>
    </row>
    <row r="539" spans="2:3" x14ac:dyDescent="0.2">
      <c r="B539" s="11"/>
      <c r="C539" s="11"/>
    </row>
    <row r="540" spans="2:3" x14ac:dyDescent="0.2">
      <c r="B540" s="11"/>
      <c r="C540" s="11"/>
    </row>
    <row r="541" spans="2:3" x14ac:dyDescent="0.2">
      <c r="B541" s="11"/>
      <c r="C541" s="11"/>
    </row>
    <row r="542" spans="2:3" x14ac:dyDescent="0.2">
      <c r="B542" s="11"/>
      <c r="C542" s="11"/>
    </row>
    <row r="543" spans="2:3" x14ac:dyDescent="0.2">
      <c r="B543" s="11"/>
      <c r="C543" s="11"/>
    </row>
    <row r="544" spans="2:3" x14ac:dyDescent="0.2">
      <c r="B544" s="11"/>
      <c r="C544" s="11"/>
    </row>
    <row r="545" spans="2:3" x14ac:dyDescent="0.2">
      <c r="B545" s="11"/>
      <c r="C545" s="11"/>
    </row>
    <row r="546" spans="2:3" x14ac:dyDescent="0.2">
      <c r="B546" s="11"/>
      <c r="C546" s="11"/>
    </row>
    <row r="547" spans="2:3" x14ac:dyDescent="0.2">
      <c r="C547" s="11"/>
    </row>
    <row r="548" spans="2:3" x14ac:dyDescent="0.2">
      <c r="C548" s="11"/>
    </row>
    <row r="549" spans="2:3" x14ac:dyDescent="0.2">
      <c r="C549" s="11"/>
    </row>
    <row r="550" spans="2:3" x14ac:dyDescent="0.2">
      <c r="C550" s="11"/>
    </row>
    <row r="551" spans="2:3" x14ac:dyDescent="0.2">
      <c r="C551" s="11"/>
    </row>
    <row r="552" spans="2:3" x14ac:dyDescent="0.2">
      <c r="C552" s="11"/>
    </row>
    <row r="553" spans="2:3" x14ac:dyDescent="0.2">
      <c r="C553" s="11"/>
    </row>
    <row r="554" spans="2:3" x14ac:dyDescent="0.2">
      <c r="C554" s="11"/>
    </row>
    <row r="555" spans="2:3" x14ac:dyDescent="0.2">
      <c r="C555" s="11"/>
    </row>
    <row r="556" spans="2:3" x14ac:dyDescent="0.2">
      <c r="C556" s="11"/>
    </row>
    <row r="557" spans="2:3" x14ac:dyDescent="0.2">
      <c r="C557" s="11"/>
    </row>
    <row r="558" spans="2:3" x14ac:dyDescent="0.2">
      <c r="C558" s="11"/>
    </row>
    <row r="559" spans="2:3" x14ac:dyDescent="0.2">
      <c r="C559" s="11"/>
    </row>
    <row r="560" spans="2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  <row r="1114" spans="3:3" x14ac:dyDescent="0.2">
      <c r="C1114" s="11"/>
    </row>
    <row r="1115" spans="3:3" x14ac:dyDescent="0.2">
      <c r="C1115" s="11"/>
    </row>
    <row r="1116" spans="3:3" x14ac:dyDescent="0.2">
      <c r="C1116" s="11"/>
    </row>
    <row r="1117" spans="3:3" x14ac:dyDescent="0.2">
      <c r="C1117" s="11"/>
    </row>
    <row r="1118" spans="3:3" x14ac:dyDescent="0.2">
      <c r="C1118" s="11"/>
    </row>
    <row r="1119" spans="3:3" x14ac:dyDescent="0.2">
      <c r="C1119" s="11"/>
    </row>
    <row r="1120" spans="3:3" x14ac:dyDescent="0.2">
      <c r="C1120" s="11"/>
    </row>
    <row r="1121" spans="3:3" x14ac:dyDescent="0.2">
      <c r="C1121" s="11"/>
    </row>
    <row r="1122" spans="3:3" x14ac:dyDescent="0.2">
      <c r="C1122" s="11"/>
    </row>
  </sheetData>
  <mergeCells count="10">
    <mergeCell ref="A9:L9"/>
    <mergeCell ref="A11:H11"/>
    <mergeCell ref="I11:I12"/>
    <mergeCell ref="J11:L11"/>
    <mergeCell ref="K1:L1"/>
    <mergeCell ref="K6:L6"/>
    <mergeCell ref="K8:L8"/>
    <mergeCell ref="K2:L2"/>
    <mergeCell ref="K3:L3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2022-10-28T06:43:47Z</cp:lastPrinted>
  <dcterms:created xsi:type="dcterms:W3CDTF">2006-10-13T06:58:49Z</dcterms:created>
  <dcterms:modified xsi:type="dcterms:W3CDTF">2023-11-07T09:06:04Z</dcterms:modified>
</cp:coreProperties>
</file>