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618 ПОКРОВКА 2024-2026\Решение  № 41 от 29.11.2023 г О бюджете на 2024-2026 гг\"/>
    </mc:Choice>
  </mc:AlternateContent>
  <bookViews>
    <workbookView xWindow="0" yWindow="60" windowWidth="16380" windowHeight="8130"/>
  </bookViews>
  <sheets>
    <sheet name="приложение 4" sheetId="4" r:id="rId1"/>
  </sheets>
  <definedNames>
    <definedName name="_xlnm._FilterDatabase" localSheetId="0" hidden="1">'приложение 4'!$A$17:$BD$93</definedName>
    <definedName name="_xlnm.Print_Titles" localSheetId="0">'приложение 4'!$A:$L,'приложение 4'!$17:$17</definedName>
    <definedName name="_xlnm.Print_Area" localSheetId="0">'приложение 4'!$A$1:$S$93</definedName>
  </definedNames>
  <calcPr calcId="152511"/>
</workbook>
</file>

<file path=xl/calcChain.xml><?xml version="1.0" encoding="utf-8"?>
<calcChain xmlns="http://schemas.openxmlformats.org/spreadsheetml/2006/main">
  <c r="J47" i="4" l="1"/>
  <c r="J46" i="4"/>
  <c r="K47" i="4"/>
  <c r="K70" i="4" l="1"/>
  <c r="J92" i="4"/>
  <c r="M75" i="4" l="1"/>
  <c r="P23" i="4" l="1"/>
  <c r="M23" i="4"/>
  <c r="J23" i="4"/>
  <c r="P83" i="4"/>
  <c r="M83" i="4"/>
  <c r="J83" i="4"/>
  <c r="P80" i="4" l="1"/>
  <c r="M80" i="4"/>
  <c r="J80" i="4"/>
  <c r="R79" i="4"/>
  <c r="R78" i="4" s="1"/>
  <c r="Q79" i="4"/>
  <c r="O79" i="4"/>
  <c r="N79" i="4"/>
  <c r="N78" i="4" s="1"/>
  <c r="L79" i="4"/>
  <c r="L78" i="4" s="1"/>
  <c r="K79" i="4"/>
  <c r="P79" i="4" l="1"/>
  <c r="Q78" i="4"/>
  <c r="P78" i="4" s="1"/>
  <c r="M79" i="4"/>
  <c r="J79" i="4"/>
  <c r="K78" i="4"/>
  <c r="J78" i="4" s="1"/>
  <c r="O78" i="4"/>
  <c r="M78" i="4" s="1"/>
  <c r="P64" i="4"/>
  <c r="M64" i="4"/>
  <c r="J64" i="4"/>
  <c r="R63" i="4"/>
  <c r="R62" i="4" s="1"/>
  <c r="Q63" i="4"/>
  <c r="P63" i="4" s="1"/>
  <c r="O63" i="4"/>
  <c r="O62" i="4" s="1"/>
  <c r="N63" i="4"/>
  <c r="N62" i="4" s="1"/>
  <c r="L63" i="4"/>
  <c r="L62" i="4" s="1"/>
  <c r="K63" i="4"/>
  <c r="M62" i="4" l="1"/>
  <c r="J63" i="4"/>
  <c r="M63" i="4"/>
  <c r="K62" i="4"/>
  <c r="J62" i="4" s="1"/>
  <c r="Q62" i="4"/>
  <c r="P62" i="4" s="1"/>
  <c r="P44" i="4"/>
  <c r="M44" i="4"/>
  <c r="J44" i="4"/>
  <c r="R43" i="4"/>
  <c r="R42" i="4" s="1"/>
  <c r="R41" i="4" s="1"/>
  <c r="Q43" i="4"/>
  <c r="O43" i="4"/>
  <c r="O42" i="4" s="1"/>
  <c r="O41" i="4" s="1"/>
  <c r="N43" i="4"/>
  <c r="N42" i="4" s="1"/>
  <c r="L43" i="4"/>
  <c r="L42" i="4" s="1"/>
  <c r="L41" i="4" s="1"/>
  <c r="K43" i="4"/>
  <c r="R21" i="4"/>
  <c r="O21" i="4"/>
  <c r="L21" i="4"/>
  <c r="M42" i="4" l="1"/>
  <c r="M43" i="4"/>
  <c r="J43" i="4"/>
  <c r="P43" i="4"/>
  <c r="Q42" i="4"/>
  <c r="N41" i="4"/>
  <c r="M41" i="4" s="1"/>
  <c r="K42" i="4"/>
  <c r="P42" i="4" l="1"/>
  <c r="Q41" i="4"/>
  <c r="P41" i="4" s="1"/>
  <c r="J42" i="4"/>
  <c r="K41" i="4"/>
  <c r="J41" i="4" s="1"/>
  <c r="P75" i="4" l="1"/>
  <c r="J75" i="4"/>
  <c r="P58" i="4"/>
  <c r="M58" i="4"/>
  <c r="J58" i="4"/>
  <c r="P56" i="4"/>
  <c r="M56" i="4"/>
  <c r="J56" i="4"/>
  <c r="P54" i="4"/>
  <c r="M54" i="4"/>
  <c r="J54" i="4"/>
  <c r="P51" i="4"/>
  <c r="M51" i="4"/>
  <c r="J51" i="4"/>
  <c r="P49" i="4"/>
  <c r="M49" i="4"/>
  <c r="J49" i="4"/>
  <c r="P40" i="4"/>
  <c r="M40" i="4"/>
  <c r="J40" i="4"/>
  <c r="P36" i="4"/>
  <c r="M36" i="4"/>
  <c r="J36" i="4"/>
  <c r="P32" i="4"/>
  <c r="M32" i="4"/>
  <c r="J32" i="4"/>
  <c r="R25" i="4" l="1"/>
  <c r="R24" i="4" s="1"/>
  <c r="O25" i="4"/>
  <c r="L25" i="4"/>
  <c r="L24" i="4" s="1"/>
  <c r="P27" i="4"/>
  <c r="M27" i="4"/>
  <c r="K26" i="4"/>
  <c r="K25" i="4" s="1"/>
  <c r="K24" i="4" s="1"/>
  <c r="J27" i="4"/>
  <c r="Q26" i="4"/>
  <c r="P26" i="4" s="1"/>
  <c r="N26" i="4"/>
  <c r="N25" i="4" s="1"/>
  <c r="N24" i="4" s="1"/>
  <c r="M26" i="4" l="1"/>
  <c r="Q25" i="4"/>
  <c r="P25" i="4" s="1"/>
  <c r="M25" i="4"/>
  <c r="O24" i="4"/>
  <c r="M24" i="4" s="1"/>
  <c r="J26" i="4"/>
  <c r="Q24" i="4" l="1"/>
  <c r="P24" i="4" s="1"/>
  <c r="J25" i="4"/>
  <c r="J24" i="4"/>
  <c r="P61" i="4"/>
  <c r="M61" i="4"/>
  <c r="J61" i="4"/>
  <c r="P67" i="4"/>
  <c r="M67" i="4"/>
  <c r="J67" i="4"/>
  <c r="P72" i="4"/>
  <c r="M72" i="4"/>
  <c r="J72" i="4"/>
  <c r="M70" i="4" l="1"/>
  <c r="J70" i="4"/>
  <c r="P70" i="4"/>
  <c r="Q87" i="4" l="1"/>
  <c r="Q86" i="4" s="1"/>
  <c r="M88" i="4"/>
  <c r="J88" i="4"/>
  <c r="R87" i="4"/>
  <c r="R86" i="4" s="1"/>
  <c r="R85" i="4" s="1"/>
  <c r="O87" i="4"/>
  <c r="O86" i="4" s="1"/>
  <c r="O85" i="4" s="1"/>
  <c r="N87" i="4"/>
  <c r="L87" i="4"/>
  <c r="L86" i="4" s="1"/>
  <c r="L85" i="4" s="1"/>
  <c r="K87" i="4"/>
  <c r="K86" i="4" s="1"/>
  <c r="R50" i="4"/>
  <c r="Q50" i="4"/>
  <c r="O50" i="4"/>
  <c r="N50" i="4"/>
  <c r="L50" i="4"/>
  <c r="K50" i="4"/>
  <c r="P88" i="4" l="1"/>
  <c r="P50" i="4"/>
  <c r="M87" i="4"/>
  <c r="M50" i="4"/>
  <c r="J86" i="4"/>
  <c r="P87" i="4"/>
  <c r="P86" i="4"/>
  <c r="J87" i="4"/>
  <c r="Q85" i="4"/>
  <c r="K85" i="4"/>
  <c r="N86" i="4"/>
  <c r="J50" i="4"/>
  <c r="P85" i="4" l="1"/>
  <c r="J85" i="4"/>
  <c r="M86" i="4"/>
  <c r="N85" i="4"/>
  <c r="M85" i="4" l="1"/>
  <c r="P92" i="4"/>
  <c r="M92" i="4"/>
  <c r="R91" i="4"/>
  <c r="R90" i="4" s="1"/>
  <c r="R89" i="4" s="1"/>
  <c r="R84" i="4" s="1"/>
  <c r="Q91" i="4"/>
  <c r="Q90" i="4" s="1"/>
  <c r="Q89" i="4" s="1"/>
  <c r="Q84" i="4" s="1"/>
  <c r="O91" i="4"/>
  <c r="O90" i="4" s="1"/>
  <c r="O89" i="4" s="1"/>
  <c r="O84" i="4" s="1"/>
  <c r="N91" i="4"/>
  <c r="L91" i="4"/>
  <c r="L90" i="4" s="1"/>
  <c r="L89" i="4" s="1"/>
  <c r="L84" i="4" s="1"/>
  <c r="K91" i="4"/>
  <c r="R82" i="4"/>
  <c r="R81" i="4" s="1"/>
  <c r="R77" i="4" s="1"/>
  <c r="Q82" i="4"/>
  <c r="O82" i="4"/>
  <c r="O81" i="4" s="1"/>
  <c r="O77" i="4" s="1"/>
  <c r="N82" i="4"/>
  <c r="L82" i="4"/>
  <c r="L81" i="4" s="1"/>
  <c r="L77" i="4" s="1"/>
  <c r="K82" i="4"/>
  <c r="R74" i="4"/>
  <c r="R73" i="4" s="1"/>
  <c r="Q74" i="4"/>
  <c r="Q73" i="4" s="1"/>
  <c r="O74" i="4"/>
  <c r="O73" i="4" s="1"/>
  <c r="N74" i="4"/>
  <c r="N73" i="4" s="1"/>
  <c r="L74" i="4"/>
  <c r="L73" i="4" s="1"/>
  <c r="K74" i="4"/>
  <c r="K73" i="4" s="1"/>
  <c r="R71" i="4"/>
  <c r="Q71" i="4"/>
  <c r="O71" i="4"/>
  <c r="N71" i="4"/>
  <c r="L71" i="4"/>
  <c r="K71" i="4"/>
  <c r="R69" i="4"/>
  <c r="Q69" i="4"/>
  <c r="O69" i="4"/>
  <c r="N69" i="4"/>
  <c r="L69" i="4"/>
  <c r="K69" i="4"/>
  <c r="R66" i="4"/>
  <c r="R65" i="4" s="1"/>
  <c r="Q66" i="4"/>
  <c r="Q65" i="4" s="1"/>
  <c r="O66" i="4"/>
  <c r="O65" i="4" s="1"/>
  <c r="N66" i="4"/>
  <c r="L66" i="4"/>
  <c r="L65" i="4" s="1"/>
  <c r="K66" i="4"/>
  <c r="K65" i="4" s="1"/>
  <c r="R60" i="4"/>
  <c r="R59" i="4" s="1"/>
  <c r="Q60" i="4"/>
  <c r="O60" i="4"/>
  <c r="O59" i="4" s="1"/>
  <c r="N60" i="4"/>
  <c r="N59" i="4" s="1"/>
  <c r="L60" i="4"/>
  <c r="L59" i="4" s="1"/>
  <c r="K60" i="4"/>
  <c r="R57" i="4"/>
  <c r="Q57" i="4"/>
  <c r="O57" i="4"/>
  <c r="N57" i="4"/>
  <c r="L57" i="4"/>
  <c r="K57" i="4"/>
  <c r="R55" i="4"/>
  <c r="Q55" i="4"/>
  <c r="O55" i="4"/>
  <c r="N55" i="4"/>
  <c r="L55" i="4"/>
  <c r="K55" i="4"/>
  <c r="R53" i="4"/>
  <c r="Q53" i="4"/>
  <c r="O53" i="4"/>
  <c r="N53" i="4"/>
  <c r="L53" i="4"/>
  <c r="K53" i="4"/>
  <c r="R48" i="4"/>
  <c r="R47" i="4" s="1"/>
  <c r="Q48" i="4"/>
  <c r="Q47" i="4" s="1"/>
  <c r="O48" i="4"/>
  <c r="O47" i="4" s="1"/>
  <c r="N48" i="4"/>
  <c r="N47" i="4" s="1"/>
  <c r="L48" i="4"/>
  <c r="L47" i="4" s="1"/>
  <c r="K48" i="4"/>
  <c r="R39" i="4"/>
  <c r="R38" i="4" s="1"/>
  <c r="R37" i="4" s="1"/>
  <c r="Q39" i="4"/>
  <c r="Q38" i="4" s="1"/>
  <c r="O39" i="4"/>
  <c r="O38" i="4" s="1"/>
  <c r="O37" i="4" s="1"/>
  <c r="N39" i="4"/>
  <c r="L39" i="4"/>
  <c r="L38" i="4" s="1"/>
  <c r="L37" i="4" s="1"/>
  <c r="K39" i="4"/>
  <c r="K38" i="4" s="1"/>
  <c r="R35" i="4"/>
  <c r="R34" i="4" s="1"/>
  <c r="R33" i="4" s="1"/>
  <c r="Q35" i="4"/>
  <c r="Q34" i="4" s="1"/>
  <c r="O35" i="4"/>
  <c r="O34" i="4" s="1"/>
  <c r="O33" i="4" s="1"/>
  <c r="N35" i="4"/>
  <c r="L35" i="4"/>
  <c r="L34" i="4" s="1"/>
  <c r="L33" i="4" s="1"/>
  <c r="K35" i="4"/>
  <c r="K34" i="4" s="1"/>
  <c r="R31" i="4"/>
  <c r="R30" i="4" s="1"/>
  <c r="R29" i="4" s="1"/>
  <c r="Q31" i="4"/>
  <c r="Q30" i="4" s="1"/>
  <c r="Q29" i="4" s="1"/>
  <c r="O31" i="4"/>
  <c r="O30" i="4" s="1"/>
  <c r="O29" i="4" s="1"/>
  <c r="N31" i="4"/>
  <c r="L31" i="4"/>
  <c r="L30" i="4" s="1"/>
  <c r="L29" i="4" s="1"/>
  <c r="K31" i="4"/>
  <c r="K30" i="4" s="1"/>
  <c r="K29" i="4" s="1"/>
  <c r="Q22" i="4"/>
  <c r="Q21" i="4" s="1"/>
  <c r="P21" i="4" s="1"/>
  <c r="N22" i="4"/>
  <c r="N21" i="4" s="1"/>
  <c r="M21" i="4" s="1"/>
  <c r="K22" i="4"/>
  <c r="K21" i="4" s="1"/>
  <c r="R20" i="4"/>
  <c r="R19" i="4" s="1"/>
  <c r="L20" i="4"/>
  <c r="L19" i="4" s="1"/>
  <c r="P73" i="4" l="1"/>
  <c r="P84" i="4"/>
  <c r="O68" i="4"/>
  <c r="K68" i="4"/>
  <c r="Q68" i="4"/>
  <c r="M47" i="4"/>
  <c r="M73" i="4"/>
  <c r="L68" i="4"/>
  <c r="R68" i="4"/>
  <c r="N68" i="4"/>
  <c r="P47" i="4"/>
  <c r="L28" i="4"/>
  <c r="P29" i="4"/>
  <c r="R28" i="4"/>
  <c r="O28" i="4"/>
  <c r="L76" i="4"/>
  <c r="R76" i="4"/>
  <c r="O76" i="4"/>
  <c r="J22" i="4"/>
  <c r="P89" i="4"/>
  <c r="M22" i="4"/>
  <c r="P55" i="4"/>
  <c r="J91" i="4"/>
  <c r="P74" i="4"/>
  <c r="O52" i="4"/>
  <c r="P57" i="4"/>
  <c r="J31" i="4"/>
  <c r="M91" i="4"/>
  <c r="M39" i="4"/>
  <c r="K52" i="4"/>
  <c r="Q52" i="4"/>
  <c r="K20" i="4"/>
  <c r="K19" i="4" s="1"/>
  <c r="M53" i="4"/>
  <c r="M59" i="4"/>
  <c r="M71" i="4"/>
  <c r="J30" i="4"/>
  <c r="K90" i="4"/>
  <c r="J34" i="4"/>
  <c r="P35" i="4"/>
  <c r="J48" i="4"/>
  <c r="P48" i="4"/>
  <c r="R52" i="4"/>
  <c r="M57" i="4"/>
  <c r="J66" i="4"/>
  <c r="P71" i="4"/>
  <c r="M82" i="4"/>
  <c r="P22" i="4"/>
  <c r="M48" i="4"/>
  <c r="M55" i="4"/>
  <c r="J65" i="4"/>
  <c r="M66" i="4"/>
  <c r="J69" i="4"/>
  <c r="P69" i="4"/>
  <c r="J73" i="4"/>
  <c r="J82" i="4"/>
  <c r="J55" i="4"/>
  <c r="P53" i="4"/>
  <c r="M35" i="4"/>
  <c r="J38" i="4"/>
  <c r="L52" i="4"/>
  <c r="L46" i="4" s="1"/>
  <c r="J57" i="4"/>
  <c r="J60" i="4"/>
  <c r="P60" i="4"/>
  <c r="M74" i="4"/>
  <c r="P82" i="4"/>
  <c r="J71" i="4"/>
  <c r="N81" i="4"/>
  <c r="N77" i="4" s="1"/>
  <c r="M77" i="4" s="1"/>
  <c r="J39" i="4"/>
  <c r="M69" i="4"/>
  <c r="O20" i="4"/>
  <c r="O19" i="4" s="1"/>
  <c r="P34" i="4"/>
  <c r="P38" i="4"/>
  <c r="P30" i="4"/>
  <c r="P65" i="4"/>
  <c r="P90" i="4"/>
  <c r="Q20" i="4"/>
  <c r="Q19" i="4" s="1"/>
  <c r="P19" i="4" s="1"/>
  <c r="M31" i="4"/>
  <c r="N30" i="4"/>
  <c r="N29" i="4" s="1"/>
  <c r="K33" i="4"/>
  <c r="J33" i="4" s="1"/>
  <c r="N34" i="4"/>
  <c r="Q37" i="4"/>
  <c r="P37" i="4" s="1"/>
  <c r="N52" i="4"/>
  <c r="Q59" i="4"/>
  <c r="P59" i="4" s="1"/>
  <c r="K81" i="4"/>
  <c r="K77" i="4" s="1"/>
  <c r="P31" i="4"/>
  <c r="J35" i="4"/>
  <c r="P39" i="4"/>
  <c r="J53" i="4"/>
  <c r="M60" i="4"/>
  <c r="P66" i="4"/>
  <c r="J74" i="4"/>
  <c r="P91" i="4"/>
  <c r="Q33" i="4"/>
  <c r="K37" i="4"/>
  <c r="J37" i="4" s="1"/>
  <c r="N38" i="4"/>
  <c r="K59" i="4"/>
  <c r="J59" i="4" s="1"/>
  <c r="N65" i="4"/>
  <c r="M65" i="4" s="1"/>
  <c r="Q81" i="4"/>
  <c r="Q77" i="4" s="1"/>
  <c r="P77" i="4" s="1"/>
  <c r="N90" i="4"/>
  <c r="N89" i="4" s="1"/>
  <c r="N84" i="4" s="1"/>
  <c r="M84" i="4" s="1"/>
  <c r="O46" i="4" l="1"/>
  <c r="R46" i="4"/>
  <c r="R45" i="4" s="1"/>
  <c r="N46" i="4"/>
  <c r="M46" i="4" s="1"/>
  <c r="Q46" i="4"/>
  <c r="M68" i="4"/>
  <c r="K46" i="4"/>
  <c r="P68" i="4"/>
  <c r="L45" i="4"/>
  <c r="L18" i="4" s="1"/>
  <c r="L93" i="4" s="1"/>
  <c r="O45" i="4"/>
  <c r="Q28" i="4"/>
  <c r="P28" i="4" s="1"/>
  <c r="M29" i="4"/>
  <c r="K28" i="4"/>
  <c r="J28" i="4" s="1"/>
  <c r="M81" i="4"/>
  <c r="M52" i="4"/>
  <c r="N20" i="4"/>
  <c r="N19" i="4" s="1"/>
  <c r="M19" i="4" s="1"/>
  <c r="J52" i="4"/>
  <c r="J90" i="4"/>
  <c r="K89" i="4"/>
  <c r="K84" i="4" s="1"/>
  <c r="M89" i="4"/>
  <c r="J68" i="4"/>
  <c r="P52" i="4"/>
  <c r="J21" i="4"/>
  <c r="M38" i="4"/>
  <c r="N37" i="4"/>
  <c r="M37" i="4" s="1"/>
  <c r="M34" i="4"/>
  <c r="N33" i="4"/>
  <c r="M33" i="4" s="1"/>
  <c r="P20" i="4"/>
  <c r="J20" i="4"/>
  <c r="M90" i="4"/>
  <c r="P33" i="4"/>
  <c r="M30" i="4"/>
  <c r="J29" i="4"/>
  <c r="J81" i="4"/>
  <c r="P81" i="4"/>
  <c r="P46" i="4" l="1"/>
  <c r="N28" i="4"/>
  <c r="M28" i="4" s="1"/>
  <c r="M20" i="4"/>
  <c r="J89" i="4"/>
  <c r="J84" i="4"/>
  <c r="N76" i="4"/>
  <c r="M76" i="4" s="1"/>
  <c r="R18" i="4"/>
  <c r="R93" i="4" s="1"/>
  <c r="Q76" i="4"/>
  <c r="P76" i="4" s="1"/>
  <c r="N45" i="4"/>
  <c r="M45" i="4" s="1"/>
  <c r="Q45" i="4"/>
  <c r="P45" i="4" s="1"/>
  <c r="J77" i="4"/>
  <c r="K76" i="4"/>
  <c r="J76" i="4" s="1"/>
  <c r="K45" i="4"/>
  <c r="J45" i="4" s="1"/>
  <c r="O18" i="4"/>
  <c r="O93" i="4" s="1"/>
  <c r="J19" i="4"/>
  <c r="K18" i="4" l="1"/>
  <c r="J18" i="4" s="1"/>
  <c r="N18" i="4"/>
  <c r="Q18" i="4"/>
  <c r="K93" i="4" l="1"/>
  <c r="Q93" i="4"/>
  <c r="P18" i="4"/>
  <c r="M18" i="4"/>
  <c r="N93" i="4"/>
  <c r="M93" i="4" l="1"/>
  <c r="J93" i="4"/>
  <c r="P93" i="4"/>
</calcChain>
</file>

<file path=xl/sharedStrings.xml><?xml version="1.0" encoding="utf-8"?>
<sst xmlns="http://schemas.openxmlformats.org/spreadsheetml/2006/main" count="600" uniqueCount="100">
  <si>
    <t>РАСПРЕДЕЛЕНИЕ</t>
  </si>
  <si>
    <t>(муниципальным программам и непрограммным направлениям деятельности),</t>
  </si>
  <si>
    <t>0</t>
  </si>
  <si>
    <t>00</t>
  </si>
  <si>
    <t>01</t>
  </si>
  <si>
    <t>Сумма, рублей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</si>
  <si>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</si>
  <si>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</si>
  <si>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</si>
  <si>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</si>
  <si>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</si>
  <si>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</si>
  <si>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</si>
  <si>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120</t>
  </si>
  <si>
    <t xml:space="preserve">группам и подгруппам видов расходов классификации расходов бюджетов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</si>
  <si>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</si>
  <si>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</si>
  <si>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</si>
  <si>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</si>
  <si>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</si>
  <si>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000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</si>
  <si>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</si>
  <si>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</si>
  <si>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200</t>
  </si>
  <si>
    <t>240</t>
  </si>
  <si>
    <t>110</t>
  </si>
  <si>
    <t>2</t>
  </si>
  <si>
    <t>002</t>
  </si>
  <si>
    <t>800</t>
  </si>
  <si>
    <t>850</t>
  </si>
  <si>
    <t>Иные бюджетные ассигнования</t>
  </si>
  <si>
    <t>Уплата налогов, сборов и иных платежей</t>
  </si>
  <si>
    <t>870</t>
  </si>
  <si>
    <t>Резервные средства</t>
  </si>
  <si>
    <t>3</t>
  </si>
  <si>
    <t>Благоустройство</t>
  </si>
  <si>
    <t/>
  </si>
  <si>
    <t>Всего</t>
  </si>
  <si>
    <t>Закупка товаров, работ и услуг для обеспечения государственных (муниципальных) нужд</t>
  </si>
  <si>
    <t>сельского поселения</t>
  </si>
  <si>
    <t>Межбюджетные трансферты</t>
  </si>
  <si>
    <t>Иные межбюджетные трансферты</t>
  </si>
  <si>
    <t>500</t>
  </si>
  <si>
    <t>540</t>
  </si>
  <si>
    <t>2024 год</t>
  </si>
  <si>
    <t>к решению Совета Покровского</t>
  </si>
  <si>
    <t xml:space="preserve">бюджетных ассигнований бюджета Покровского сельского поселения по целевым статьям </t>
  </si>
  <si>
    <t>18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</si>
  <si>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</si>
  <si>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</si>
  <si>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</si>
  <si>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001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</si>
  <si>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</si>
  <si>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</si>
  <si>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</si>
  <si>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</si>
  <si>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</si>
  <si>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</si>
  <si>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</si>
  <si>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</si>
  <si>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</si>
  <si>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</si>
  <si>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998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</si>
  <si>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</si>
  <si>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</si>
  <si>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</si>
  <si>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Организация и обеспечения мероприятий по решению других (общих) вопросов муниципального значения</t>
  </si>
  <si>
    <t>Обеспечение выполнения функций казенных учреждений</t>
  </si>
  <si>
    <t>Участие в предупреждении и ликвидации последствий чрезвычайных ситуаций в Покровском сельском поселении</t>
  </si>
  <si>
    <t>006</t>
  </si>
  <si>
    <t>Формирование и использование средств резервных фондов</t>
  </si>
  <si>
    <t>997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</si>
  <si>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</si>
  <si>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</t>
  </si>
  <si>
    <t>118</t>
  </si>
  <si>
    <t>4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</si>
  <si>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</si>
  <si>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</si>
  <si>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</si>
  <si>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</si>
  <si>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Организация и проведение областных, районных и сельских культурных мероприятий</t>
  </si>
  <si>
    <t>350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</si>
  <si>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</si>
  <si>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</si>
  <si>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Премии и гранты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</si>
  <si>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</si>
  <si>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</si>
  <si>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Подпрограмма "Организация мероприятий по осуществлению части переданных полномочий"</t>
  </si>
  <si>
    <t>Развитие муниципальных услуг в сфере культурно - досуговой деятельности</t>
  </si>
  <si>
    <t>Приложение № 4</t>
  </si>
  <si>
    <t>2025 год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</si>
  <si>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</si>
  <si>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</si>
  <si>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007</t>
  </si>
  <si>
    <t>Мероприятия по землеустройству и землепользованию</t>
  </si>
  <si>
    <t>Организация ремонта автомобильных дорог местного значения</t>
  </si>
  <si>
    <t>на 2024 год и на плановый период 2025 и 2026 годов</t>
  </si>
  <si>
    <t>2026 год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</si>
  <si>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 на 2014-2026 годы"</t>
  </si>
  <si>
    <t>от 29.11.2023 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</si>
</sst>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 ;[Red]\-#,##0.00\ "/>
    <numFmt numFmtId="166" formatCode="#,##0.00;[Red]\-#,##0.00;0.00"/>
  </numFmts>
  <fonts count="13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 applyBorder="1" applyProtection="1">
      <protection hidden="1"/>
    </xf>
    <xf numFmtId="0" fontId="4" fillId="0" borderId="0" xfId="1" applyFont="1" applyBorder="1" applyAlignment="1" applyProtection="1">
      <alignment horizontal="left" vertical="top" wrapText="1"/>
      <protection hidden="1"/>
    </xf>
    <xf numFmtId="49" fontId="4" fillId="0" borderId="0" xfId="1" applyNumberFormat="1" applyFont="1" applyBorder="1" applyAlignment="1" applyProtection="1">
      <alignment horizontal="center" vertical="center"/>
      <protection hidden="1"/>
    </xf>
    <xf numFmtId="49" fontId="4" fillId="0" borderId="0" xfId="1" applyNumberFormat="1" applyFont="1" applyBorder="1" applyAlignment="1" applyProtection="1">
      <alignment horizontal="center" vertical="center" wrapText="1"/>
      <protection hidden="1"/>
    </xf>
    <xf numFmtId="0" fontId="4" fillId="2" borderId="0" xfId="1" applyFont="1" applyFill="1" applyBorder="1" applyAlignment="1" applyProtection="1">
      <alignment horizontal="left" vertical="top" wrapText="1"/>
      <protection hidden="1"/>
    </xf>
    <xf numFmtId="49" fontId="4" fillId="2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 applyProtection="1">
      <alignment horizontal="left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0" xfId="1" applyNumberFormat="1" applyFont="1" applyBorder="1" applyAlignment="1" applyProtection="1">
      <alignment horizontal="center" vertical="center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49" fontId="2" fillId="0" borderId="0" xfId="1" applyNumberFormat="1" applyFont="1" applyProtection="1">
      <protection hidden="1"/>
    </xf>
    <xf numFmtId="49" fontId="4" fillId="0" borderId="0" xfId="1" applyNumberFormat="1" applyFont="1" applyProtection="1">
      <protection hidden="1"/>
    </xf>
    <xf numFmtId="49" fontId="2" fillId="0" borderId="0" xfId="1" applyNumberFormat="1" applyFont="1"/>
    <xf numFmtId="0" fontId="6" fillId="0" borderId="1" xfId="1" applyFont="1" applyFill="1" applyBorder="1" applyAlignment="1" applyProtection="1">
      <alignment horizontal="left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/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49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/>
      <protection hidden="1"/>
    </xf>
    <xf numFmtId="0" fontId="4" fillId="0" borderId="0" xfId="1" applyFont="1" applyAlignment="1" applyProtection="1">
      <alignment horizontal="center"/>
      <protection hidden="1"/>
    </xf>
    <xf numFmtId="4" fontId="4" fillId="0" borderId="0" xfId="1" applyNumberFormat="1" applyFont="1" applyBorder="1" applyAlignment="1" applyProtection="1">
      <alignment horizontal="center" vertical="center" wrapText="1"/>
      <protection hidden="1"/>
    </xf>
    <xf numFmtId="4" fontId="2" fillId="0" borderId="0" xfId="1" applyNumberFormat="1" applyFont="1" applyAlignment="1">
      <alignment horizontal="center"/>
    </xf>
    <xf numFmtId="0" fontId="7" fillId="3" borderId="0" xfId="1" applyFont="1" applyFill="1"/>
    <xf numFmtId="0" fontId="4" fillId="0" borderId="3" xfId="2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/>
    </xf>
    <xf numFmtId="0" fontId="2" fillId="2" borderId="0" xfId="1" applyFont="1" applyFill="1"/>
    <xf numFmtId="0" fontId="2" fillId="3" borderId="0" xfId="1" applyFont="1" applyFill="1"/>
    <xf numFmtId="164" fontId="4" fillId="0" borderId="0" xfId="1" applyNumberFormat="1" applyFont="1" applyAlignment="1">
      <alignment horizontal="left"/>
    </xf>
    <xf numFmtId="4" fontId="8" fillId="0" borderId="0" xfId="1" applyNumberFormat="1" applyFont="1" applyAlignment="1">
      <alignment horizontal="center"/>
    </xf>
    <xf numFmtId="49" fontId="9" fillId="0" borderId="0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/>
    <xf numFmtId="4" fontId="11" fillId="0" borderId="0" xfId="1" applyNumberFormat="1" applyFont="1" applyAlignment="1">
      <alignment horizontal="center"/>
    </xf>
    <xf numFmtId="4" fontId="10" fillId="0" borderId="0" xfId="1" applyNumberFormat="1" applyFont="1"/>
    <xf numFmtId="0" fontId="2" fillId="0" borderId="0" xfId="1" applyFont="1" applyFill="1"/>
    <xf numFmtId="0" fontId="2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7" fillId="0" borderId="0" xfId="1" applyFont="1" applyFill="1"/>
    <xf numFmtId="0" fontId="10" fillId="0" borderId="0" xfId="1" applyFont="1" applyFill="1"/>
    <xf numFmtId="49" fontId="4" fillId="0" borderId="0" xfId="1" applyNumberFormat="1" applyFont="1" applyFill="1" applyBorder="1" applyAlignment="1" applyProtection="1">
      <alignment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2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3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4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2" applyNumberFormat="1" applyFont="1" applyFill="1" applyBorder="1" applyAlignment="1" applyProtection="1">
      <alignment horizontal="center" vertical="center"/>
      <protection hidden="1"/>
    </xf>
    <xf numFmtId="4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1" applyFont="1" applyFill="1" applyBorder="1" applyAlignment="1" applyProtection="1">
      <alignment horizontal="left" vertical="center" wrapText="1"/>
      <protection hidden="1"/>
    </xf>
    <xf numFmtId="0" fontId="6" fillId="0" borderId="1" xfId="11" applyFont="1" applyFill="1" applyBorder="1" applyAlignment="1" applyProtection="1">
      <alignment horizontal="left" vertical="center" wrapText="1"/>
      <protection hidden="1"/>
    </xf>
    <xf numFmtId="166" fontId="12" fillId="4" borderId="0" xfId="0" applyNumberFormat="1" applyFont="1" applyFill="1" applyBorder="1" applyAlignment="1" applyProtection="1"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4" borderId="0" xfId="1" applyFont="1" applyFill="1"/>
    <xf numFmtId="0" fontId="4" fillId="0" borderId="4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Font="1" applyFill="1" applyBorder="1" applyAlignment="1" applyProtection="1">
      <alignment horizont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0" fontId="4" fillId="0" borderId="0" xfId="1" applyFont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80">
    <cellStyle name="TableStyleLight1" xfId="1"/>
    <cellStyle name="TableStyleLight1 10" xfId="11"/>
    <cellStyle name="TableStyleLight1 11" xfId="12"/>
    <cellStyle name="TableStyleLight1 12" xfId="13"/>
    <cellStyle name="TableStyleLight1 13" xfId="14"/>
    <cellStyle name="TableStyleLight1 14" xfId="15"/>
    <cellStyle name="TableStyleLight1 15" xfId="16"/>
    <cellStyle name="TableStyleLight1 16" xfId="17"/>
    <cellStyle name="TableStyleLight1 17" xfId="18"/>
    <cellStyle name="TableStyleLight1 18" xfId="19"/>
    <cellStyle name="TableStyleLight1 19" xfId="20"/>
    <cellStyle name="TableStyleLight1 2" xfId="4"/>
    <cellStyle name="TableStyleLight1 20" xfId="21"/>
    <cellStyle name="TableStyleLight1 21" xfId="22"/>
    <cellStyle name="TableStyleLight1 22" xfId="23"/>
    <cellStyle name="TableStyleLight1 23" xfId="24"/>
    <cellStyle name="TableStyleLight1 24" xfId="25"/>
    <cellStyle name="TableStyleLight1 25" xfId="26"/>
    <cellStyle name="TableStyleLight1 26" xfId="27"/>
    <cellStyle name="TableStyleLight1 27" xfId="28"/>
    <cellStyle name="TableStyleLight1 28" xfId="29"/>
    <cellStyle name="TableStyleLight1 29" xfId="30"/>
    <cellStyle name="TableStyleLight1 3" xfId="3"/>
    <cellStyle name="TableStyleLight1 30" xfId="31"/>
    <cellStyle name="TableStyleLight1 31" xfId="32"/>
    <cellStyle name="TableStyleLight1 32" xfId="33"/>
    <cellStyle name="TableStyleLight1 33" xfId="34"/>
    <cellStyle name="TableStyleLight1 34" xfId="35"/>
    <cellStyle name="TableStyleLight1 35" xfId="36"/>
    <cellStyle name="TableStyleLight1 36" xfId="37"/>
    <cellStyle name="TableStyleLight1 37" xfId="38"/>
    <cellStyle name="TableStyleLight1 38" xfId="39"/>
    <cellStyle name="TableStyleLight1 39" xfId="40"/>
    <cellStyle name="TableStyleLight1 4" xfId="5"/>
    <cellStyle name="TableStyleLight1 40" xfId="41"/>
    <cellStyle name="TableStyleLight1 41" xfId="42"/>
    <cellStyle name="TableStyleLight1 42" xfId="43"/>
    <cellStyle name="TableStyleLight1 43" xfId="44"/>
    <cellStyle name="TableStyleLight1 44" xfId="45"/>
    <cellStyle name="TableStyleLight1 45" xfId="46"/>
    <cellStyle name="TableStyleLight1 46" xfId="47"/>
    <cellStyle name="TableStyleLight1 47" xfId="48"/>
    <cellStyle name="TableStyleLight1 48" xfId="49"/>
    <cellStyle name="TableStyleLight1 49" xfId="50"/>
    <cellStyle name="TableStyleLight1 5" xfId="6"/>
    <cellStyle name="TableStyleLight1 50" xfId="51"/>
    <cellStyle name="TableStyleLight1 51" xfId="52"/>
    <cellStyle name="TableStyleLight1 52" xfId="53"/>
    <cellStyle name="TableStyleLight1 53" xfId="54"/>
    <cellStyle name="TableStyleLight1 54" xfId="55"/>
    <cellStyle name="TableStyleLight1 55" xfId="56"/>
    <cellStyle name="TableStyleLight1 56" xfId="57"/>
    <cellStyle name="TableStyleLight1 57" xfId="58"/>
    <cellStyle name="TableStyleLight1 58" xfId="59"/>
    <cellStyle name="TableStyleLight1 59" xfId="60"/>
    <cellStyle name="TableStyleLight1 6" xfId="7"/>
    <cellStyle name="TableStyleLight1 60" xfId="61"/>
    <cellStyle name="TableStyleLight1 61" xfId="62"/>
    <cellStyle name="TableStyleLight1 62" xfId="63"/>
    <cellStyle name="TableStyleLight1 63" xfId="64"/>
    <cellStyle name="TableStyleLight1 64" xfId="65"/>
    <cellStyle name="TableStyleLight1 65" xfId="66"/>
    <cellStyle name="TableStyleLight1 66" xfId="67"/>
    <cellStyle name="TableStyleLight1 67" xfId="68"/>
    <cellStyle name="TableStyleLight1 68" xfId="69"/>
    <cellStyle name="TableStyleLight1 69" xfId="70"/>
    <cellStyle name="TableStyleLight1 7" xfId="8"/>
    <cellStyle name="TableStyleLight1 70" xfId="71"/>
    <cellStyle name="TableStyleLight1 71" xfId="72"/>
    <cellStyle name="TableStyleLight1 72" xfId="73"/>
    <cellStyle name="TableStyleLight1 73" xfId="74"/>
    <cellStyle name="TableStyleLight1 74" xfId="75"/>
    <cellStyle name="TableStyleLight1 75" xfId="76"/>
    <cellStyle name="TableStyleLight1 76" xfId="77"/>
    <cellStyle name="TableStyleLight1 77" xfId="78"/>
    <cellStyle name="TableStyleLight1 8" xfId="9"/>
    <cellStyle name="TableStyleLight1 9" xfId="10"/>
    <cellStyle name="Обычный" xfId="0" builtinId="0"/>
    <cellStyle name="Обычный 2" xfId="2"/>
    <cellStyle name="Обычный 3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5"/>
  <sheetViews>
    <sheetView showGridLines="0" tabSelected="1" view="pageBreakPreview" zoomScale="70" zoomScaleNormal="70" zoomScaleSheetLayoutView="70" workbookViewId="0">
      <selection activeCell="K16" sqref="K16"/>
    </sheetView>
  </sheetViews>
  <sheetFormatPr defaultRowHeight="12.75" x14ac:dyDescent="0.2"/>
  <cols>
    <col min="1" max="1" width="8.42578125" style="37" customWidth="1"/>
    <col min="2" max="2" width="60.140625" style="13" customWidth="1"/>
    <col min="3" max="3" width="5.140625" style="16" bestFit="1" customWidth="1"/>
    <col min="4" max="4" width="3.85546875" style="16" bestFit="1" customWidth="1"/>
    <col min="5" max="5" width="4.42578125" style="16" customWidth="1"/>
    <col min="6" max="6" width="3.85546875" style="16" customWidth="1"/>
    <col min="7" max="7" width="5.7109375" style="16" customWidth="1"/>
    <col min="8" max="8" width="3.85546875" style="16" customWidth="1"/>
    <col min="9" max="9" width="5.7109375" style="16" customWidth="1"/>
    <col min="10" max="10" width="19.140625" style="25" customWidth="1"/>
    <col min="11" max="11" width="22.7109375" style="25" customWidth="1"/>
    <col min="12" max="12" width="15.7109375" style="25" customWidth="1"/>
    <col min="13" max="13" width="19.140625" style="13" customWidth="1"/>
    <col min="14" max="14" width="24.28515625" style="13" bestFit="1" customWidth="1"/>
    <col min="15" max="15" width="17" style="13" customWidth="1"/>
    <col min="16" max="16" width="19.140625" style="13" customWidth="1"/>
    <col min="17" max="17" width="24.28515625" style="13" bestFit="1" customWidth="1"/>
    <col min="18" max="18" width="16.5703125" style="13" customWidth="1"/>
    <col min="19" max="19" width="2.28515625" style="37" bestFit="1" customWidth="1"/>
    <col min="20" max="56" width="9.140625" style="37"/>
    <col min="57" max="16384" width="9.140625" style="13"/>
  </cols>
  <sheetData>
    <row r="1" spans="1:18" ht="18.75" x14ac:dyDescent="0.3">
      <c r="P1" s="28"/>
    </row>
    <row r="2" spans="1:18" ht="18.75" x14ac:dyDescent="0.3">
      <c r="A2" s="38"/>
      <c r="B2" s="12"/>
      <c r="C2" s="14"/>
      <c r="D2" s="14"/>
      <c r="E2" s="14"/>
      <c r="F2" s="14"/>
      <c r="G2" s="14"/>
      <c r="H2" s="14"/>
      <c r="I2" s="14"/>
      <c r="J2" s="22"/>
      <c r="K2" s="22"/>
      <c r="M2" s="12"/>
      <c r="P2" s="28" t="s">
        <v>89</v>
      </c>
    </row>
    <row r="3" spans="1:18" ht="18.75" x14ac:dyDescent="0.3">
      <c r="A3" s="38"/>
      <c r="B3" s="12"/>
      <c r="C3" s="14"/>
      <c r="D3" s="14"/>
      <c r="E3" s="14"/>
      <c r="F3" s="14"/>
      <c r="G3" s="14"/>
      <c r="H3" s="14"/>
      <c r="I3" s="14"/>
      <c r="J3" s="22"/>
      <c r="K3" s="22"/>
      <c r="M3" s="12"/>
      <c r="P3" s="28" t="s">
        <v>45</v>
      </c>
    </row>
    <row r="4" spans="1:18" ht="18.75" x14ac:dyDescent="0.3">
      <c r="A4" s="38"/>
      <c r="B4" s="12"/>
      <c r="C4" s="14"/>
      <c r="D4" s="14"/>
      <c r="E4" s="14"/>
      <c r="F4" s="14"/>
      <c r="G4" s="14"/>
      <c r="H4" s="14"/>
      <c r="I4" s="14"/>
      <c r="J4" s="22"/>
      <c r="K4" s="22"/>
      <c r="M4" s="12"/>
      <c r="P4" s="28" t="s">
        <v>39</v>
      </c>
    </row>
    <row r="5" spans="1:18" ht="18.75" x14ac:dyDescent="0.3">
      <c r="A5" s="38"/>
      <c r="B5" s="12"/>
      <c r="C5" s="14"/>
      <c r="D5" s="14"/>
      <c r="E5" s="14"/>
      <c r="F5" s="14"/>
      <c r="G5" s="14"/>
      <c r="H5" s="14"/>
      <c r="I5" s="14"/>
      <c r="J5" s="22"/>
      <c r="K5" s="22"/>
      <c r="M5" s="12"/>
      <c r="P5" s="28" t="s">
        <v>99</v>
      </c>
    </row>
    <row r="6" spans="1:18" x14ac:dyDescent="0.2">
      <c r="A6" s="38"/>
      <c r="B6" s="12"/>
      <c r="C6" s="14"/>
      <c r="D6" s="14"/>
      <c r="E6" s="14"/>
      <c r="F6" s="14"/>
      <c r="G6" s="14"/>
      <c r="H6" s="14"/>
      <c r="I6" s="14"/>
      <c r="J6" s="22"/>
      <c r="K6" s="22"/>
      <c r="L6" s="22"/>
      <c r="M6" s="12"/>
    </row>
    <row r="7" spans="1:18" x14ac:dyDescent="0.2">
      <c r="A7" s="38"/>
      <c r="B7" s="12"/>
      <c r="C7" s="14"/>
      <c r="D7" s="14"/>
      <c r="E7" s="14"/>
      <c r="F7" s="14"/>
      <c r="G7" s="14"/>
      <c r="H7" s="14"/>
      <c r="I7" s="14"/>
      <c r="J7" s="22"/>
      <c r="K7" s="22"/>
      <c r="L7" s="22"/>
      <c r="M7" s="12"/>
    </row>
    <row r="8" spans="1:18" ht="19.5" customHeight="1" x14ac:dyDescent="0.2">
      <c r="A8" s="67" t="s">
        <v>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</row>
    <row r="9" spans="1:18" ht="19.5" customHeight="1" x14ac:dyDescent="0.2">
      <c r="A9" s="67" t="s">
        <v>46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</row>
    <row r="10" spans="1:18" ht="19.5" customHeight="1" x14ac:dyDescent="0.2">
      <c r="A10" s="67" t="s">
        <v>1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</row>
    <row r="11" spans="1:18" ht="19.5" customHeight="1" x14ac:dyDescent="0.2">
      <c r="A11" s="67" t="s">
        <v>14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</row>
    <row r="12" spans="1:18" ht="19.5" customHeight="1" x14ac:dyDescent="0.2">
      <c r="A12" s="67" t="s">
        <v>96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1:18" ht="19.5" customHeight="1" x14ac:dyDescent="0.3">
      <c r="A13" s="39"/>
      <c r="B13" s="1"/>
      <c r="C13" s="15"/>
      <c r="D13" s="15"/>
      <c r="E13" s="15"/>
      <c r="F13" s="15"/>
      <c r="G13" s="15"/>
      <c r="H13" s="15"/>
      <c r="I13" s="15"/>
      <c r="J13" s="23"/>
      <c r="K13" s="23"/>
      <c r="L13" s="23"/>
      <c r="M13" s="12"/>
    </row>
    <row r="14" spans="1:18" ht="19.5" customHeight="1" x14ac:dyDescent="0.3">
      <c r="A14" s="65" t="s">
        <v>6</v>
      </c>
      <c r="B14" s="65" t="s">
        <v>11</v>
      </c>
      <c r="C14" s="68" t="s">
        <v>12</v>
      </c>
      <c r="D14" s="68"/>
      <c r="E14" s="68"/>
      <c r="F14" s="68"/>
      <c r="G14" s="68"/>
      <c r="H14" s="68"/>
      <c r="I14" s="68"/>
      <c r="J14" s="64" t="s">
        <v>44</v>
      </c>
      <c r="K14" s="64"/>
      <c r="L14" s="64"/>
      <c r="M14" s="64" t="s">
        <v>90</v>
      </c>
      <c r="N14" s="64"/>
      <c r="O14" s="64"/>
      <c r="P14" s="64" t="s">
        <v>97</v>
      </c>
      <c r="Q14" s="64"/>
      <c r="R14" s="64"/>
    </row>
    <row r="15" spans="1:18" ht="19.5" customHeight="1" x14ac:dyDescent="0.2">
      <c r="A15" s="65"/>
      <c r="B15" s="65"/>
      <c r="C15" s="68"/>
      <c r="D15" s="68"/>
      <c r="E15" s="68"/>
      <c r="F15" s="68"/>
      <c r="G15" s="68"/>
      <c r="H15" s="68"/>
      <c r="I15" s="68"/>
      <c r="J15" s="65" t="s">
        <v>5</v>
      </c>
      <c r="K15" s="66" t="s">
        <v>17</v>
      </c>
      <c r="L15" s="66"/>
      <c r="M15" s="65" t="s">
        <v>5</v>
      </c>
      <c r="N15" s="66" t="s">
        <v>17</v>
      </c>
      <c r="O15" s="66"/>
      <c r="P15" s="65" t="s">
        <v>5</v>
      </c>
      <c r="Q15" s="66" t="s">
        <v>17</v>
      </c>
      <c r="R15" s="66"/>
    </row>
    <row r="16" spans="1:18" ht="115.5" customHeight="1" x14ac:dyDescent="0.2">
      <c r="A16" s="65"/>
      <c r="B16" s="65"/>
      <c r="C16" s="69" t="s">
        <v>7</v>
      </c>
      <c r="D16" s="69"/>
      <c r="E16" s="69"/>
      <c r="F16" s="69"/>
      <c r="G16" s="69"/>
      <c r="H16" s="69"/>
      <c r="I16" s="59" t="s">
        <v>8</v>
      </c>
      <c r="J16" s="65"/>
      <c r="K16" s="57" t="s">
        <v>18</v>
      </c>
      <c r="L16" s="57" t="s">
        <v>19</v>
      </c>
      <c r="M16" s="65"/>
      <c r="N16" s="57" t="s">
        <v>18</v>
      </c>
      <c r="O16" s="57" t="s">
        <v>19</v>
      </c>
      <c r="P16" s="65"/>
      <c r="Q16" s="57" t="s">
        <v>18</v>
      </c>
      <c r="R16" s="57" t="s">
        <v>19</v>
      </c>
    </row>
    <row r="17" spans="1:56" ht="18.75" x14ac:dyDescent="0.2">
      <c r="A17" s="57">
        <v>1</v>
      </c>
      <c r="B17" s="60">
        <v>2</v>
      </c>
      <c r="C17" s="44"/>
      <c r="D17" s="44"/>
      <c r="E17" s="44"/>
      <c r="F17" s="44" t="s">
        <v>34</v>
      </c>
      <c r="G17" s="44"/>
      <c r="H17" s="44"/>
      <c r="I17" s="45">
        <v>4</v>
      </c>
      <c r="J17" s="57">
        <v>5</v>
      </c>
      <c r="K17" s="57">
        <v>6</v>
      </c>
      <c r="L17" s="57">
        <v>7</v>
      </c>
      <c r="M17" s="57">
        <v>8</v>
      </c>
      <c r="N17" s="57">
        <v>9</v>
      </c>
      <c r="O17" s="57">
        <v>10</v>
      </c>
      <c r="P17" s="57">
        <v>11</v>
      </c>
      <c r="Q17" s="57">
        <v>12</v>
      </c>
      <c r="R17" s="57">
        <v>13</v>
      </c>
    </row>
    <row r="18" spans="1:56" s="29" customFormat="1" ht="117" customHeight="1" x14ac:dyDescent="0.2">
      <c r="A18" s="57" t="s">
        <v>10</v>
      </c>
      <c r="B18" s="9" t="s">
        <v>98</v>
      </c>
      <c r="C18" s="58" t="s">
        <v>47</v>
      </c>
      <c r="D18" s="58" t="s">
        <v>2</v>
      </c>
      <c r="E18" s="58" t="s">
        <v>3</v>
      </c>
      <c r="F18" s="58" t="s">
        <v>2</v>
      </c>
      <c r="G18" s="58" t="s">
        <v>20</v>
      </c>
      <c r="H18" s="58" t="s">
        <v>2</v>
      </c>
      <c r="I18" s="58"/>
      <c r="J18" s="47">
        <f>K18+L18</f>
        <v>10575490.02</v>
      </c>
      <c r="K18" s="47">
        <f>K19+K28+K45+K76+K84</f>
        <v>10416232.02</v>
      </c>
      <c r="L18" s="47">
        <f>L19+L28+L45+L76+L84</f>
        <v>159258</v>
      </c>
      <c r="M18" s="47">
        <f>N18+O18</f>
        <v>8906394.4700000007</v>
      </c>
      <c r="N18" s="47">
        <f>N19+N28+N45+N76+N84</f>
        <v>8747136.4700000007</v>
      </c>
      <c r="O18" s="47">
        <f>O19+O28+O45+O76+O84</f>
        <v>159258</v>
      </c>
      <c r="P18" s="47">
        <f>Q18+R18</f>
        <v>8997765.4199999999</v>
      </c>
      <c r="Q18" s="47">
        <f>Q19+Q28+Q45+Q76+Q84</f>
        <v>8838507.4199999999</v>
      </c>
      <c r="R18" s="47">
        <f>R19+R28+R45+R76+R84</f>
        <v>159258</v>
      </c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</row>
    <row r="19" spans="1:56" s="30" customFormat="1" ht="75" x14ac:dyDescent="0.2">
      <c r="A19" s="57"/>
      <c r="B19" s="9" t="s">
        <v>48</v>
      </c>
      <c r="C19" s="58" t="s">
        <v>47</v>
      </c>
      <c r="D19" s="58" t="s">
        <v>10</v>
      </c>
      <c r="E19" s="58" t="s">
        <v>3</v>
      </c>
      <c r="F19" s="58" t="s">
        <v>2</v>
      </c>
      <c r="G19" s="58" t="s">
        <v>20</v>
      </c>
      <c r="H19" s="58" t="s">
        <v>2</v>
      </c>
      <c r="I19" s="58"/>
      <c r="J19" s="47">
        <f t="shared" ref="J19:J91" si="0">K19+L19</f>
        <v>337360</v>
      </c>
      <c r="K19" s="47">
        <f>K20+K24</f>
        <v>337360</v>
      </c>
      <c r="L19" s="47">
        <f>L20+L24</f>
        <v>0</v>
      </c>
      <c r="M19" s="47">
        <f t="shared" ref="M19" si="1">N19+O19</f>
        <v>349430</v>
      </c>
      <c r="N19" s="47">
        <f>N20+N24</f>
        <v>349430</v>
      </c>
      <c r="O19" s="47">
        <f>O20+O24</f>
        <v>0</v>
      </c>
      <c r="P19" s="47">
        <f t="shared" ref="P19" si="2">Q19+R19</f>
        <v>353100</v>
      </c>
      <c r="Q19" s="47">
        <f>Q20+Q24</f>
        <v>353100</v>
      </c>
      <c r="R19" s="47">
        <f>R20+R24</f>
        <v>0</v>
      </c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</row>
    <row r="20" spans="1:56" s="29" customFormat="1" ht="18.75" x14ac:dyDescent="0.2">
      <c r="A20" s="57"/>
      <c r="B20" s="9" t="s">
        <v>35</v>
      </c>
      <c r="C20" s="58" t="s">
        <v>47</v>
      </c>
      <c r="D20" s="58" t="s">
        <v>10</v>
      </c>
      <c r="E20" s="58" t="s">
        <v>4</v>
      </c>
      <c r="F20" s="58" t="s">
        <v>2</v>
      </c>
      <c r="G20" s="58" t="s">
        <v>20</v>
      </c>
      <c r="H20" s="58" t="s">
        <v>2</v>
      </c>
      <c r="I20" s="58"/>
      <c r="J20" s="47">
        <f t="shared" si="0"/>
        <v>331360</v>
      </c>
      <c r="K20" s="47">
        <f t="shared" ref="K20:L20" si="3">K21</f>
        <v>331360</v>
      </c>
      <c r="L20" s="47">
        <f t="shared" si="3"/>
        <v>0</v>
      </c>
      <c r="M20" s="47">
        <f t="shared" ref="M20:M21" si="4">N20+O20</f>
        <v>343430</v>
      </c>
      <c r="N20" s="47">
        <f t="shared" ref="N20:O20" si="5">N21</f>
        <v>343430</v>
      </c>
      <c r="O20" s="47">
        <f t="shared" si="5"/>
        <v>0</v>
      </c>
      <c r="P20" s="47">
        <f t="shared" ref="P20:P21" si="6">Q20+R20</f>
        <v>347100</v>
      </c>
      <c r="Q20" s="47">
        <f t="shared" ref="Q20:R20" si="7">Q21</f>
        <v>347100</v>
      </c>
      <c r="R20" s="47">
        <f t="shared" si="7"/>
        <v>0</v>
      </c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</row>
    <row r="21" spans="1:56" s="29" customFormat="1" ht="18.75" x14ac:dyDescent="0.2">
      <c r="A21" s="57"/>
      <c r="B21" s="9" t="s">
        <v>49</v>
      </c>
      <c r="C21" s="58" t="s">
        <v>47</v>
      </c>
      <c r="D21" s="58" t="s">
        <v>10</v>
      </c>
      <c r="E21" s="58" t="s">
        <v>4</v>
      </c>
      <c r="F21" s="58" t="s">
        <v>26</v>
      </c>
      <c r="G21" s="58" t="s">
        <v>27</v>
      </c>
      <c r="H21" s="58" t="s">
        <v>2</v>
      </c>
      <c r="I21" s="58"/>
      <c r="J21" s="47">
        <f t="shared" si="0"/>
        <v>331360</v>
      </c>
      <c r="K21" s="47">
        <f>K22</f>
        <v>331360</v>
      </c>
      <c r="L21" s="47">
        <f>L22</f>
        <v>0</v>
      </c>
      <c r="M21" s="47">
        <f t="shared" si="4"/>
        <v>343430</v>
      </c>
      <c r="N21" s="47">
        <f>N22</f>
        <v>343430</v>
      </c>
      <c r="O21" s="47">
        <f>O22</f>
        <v>0</v>
      </c>
      <c r="P21" s="47">
        <f t="shared" si="6"/>
        <v>347100</v>
      </c>
      <c r="Q21" s="47">
        <f>Q22</f>
        <v>347100</v>
      </c>
      <c r="R21" s="47">
        <f>R22</f>
        <v>0</v>
      </c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</row>
    <row r="22" spans="1:56" s="29" customFormat="1" ht="48" customHeight="1" x14ac:dyDescent="0.2">
      <c r="A22" s="10"/>
      <c r="B22" s="9" t="s">
        <v>38</v>
      </c>
      <c r="C22" s="8" t="s">
        <v>47</v>
      </c>
      <c r="D22" s="8" t="s">
        <v>10</v>
      </c>
      <c r="E22" s="8" t="s">
        <v>4</v>
      </c>
      <c r="F22" s="8" t="s">
        <v>26</v>
      </c>
      <c r="G22" s="8" t="s">
        <v>27</v>
      </c>
      <c r="H22" s="58" t="s">
        <v>2</v>
      </c>
      <c r="I22" s="8" t="s">
        <v>23</v>
      </c>
      <c r="J22" s="46">
        <f t="shared" si="0"/>
        <v>331360</v>
      </c>
      <c r="K22" s="47">
        <f>K23</f>
        <v>331360</v>
      </c>
      <c r="L22" s="47">
        <v>0</v>
      </c>
      <c r="M22" s="46">
        <f>N22+O22</f>
        <v>343430</v>
      </c>
      <c r="N22" s="47">
        <f>N23</f>
        <v>343430</v>
      </c>
      <c r="O22" s="47">
        <v>0</v>
      </c>
      <c r="P22" s="46">
        <f>Q22+R22</f>
        <v>347100</v>
      </c>
      <c r="Q22" s="47">
        <f>Q23</f>
        <v>347100</v>
      </c>
      <c r="R22" s="47">
        <v>0</v>
      </c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</row>
    <row r="23" spans="1:56" s="29" customFormat="1" ht="56.25" x14ac:dyDescent="0.2">
      <c r="A23" s="20"/>
      <c r="B23" s="17" t="s">
        <v>22</v>
      </c>
      <c r="C23" s="21" t="s">
        <v>47</v>
      </c>
      <c r="D23" s="21" t="s">
        <v>10</v>
      </c>
      <c r="E23" s="21" t="s">
        <v>4</v>
      </c>
      <c r="F23" s="21" t="s">
        <v>26</v>
      </c>
      <c r="G23" s="21" t="s">
        <v>27</v>
      </c>
      <c r="H23" s="18" t="s">
        <v>2</v>
      </c>
      <c r="I23" s="21" t="s">
        <v>24</v>
      </c>
      <c r="J23" s="53">
        <f t="shared" si="0"/>
        <v>331360</v>
      </c>
      <c r="K23" s="53">
        <v>331360</v>
      </c>
      <c r="L23" s="53">
        <v>0</v>
      </c>
      <c r="M23" s="53">
        <f t="shared" ref="M23" si="8">N23+O23</f>
        <v>343430</v>
      </c>
      <c r="N23" s="53">
        <v>343430</v>
      </c>
      <c r="O23" s="53">
        <v>0</v>
      </c>
      <c r="P23" s="53">
        <f t="shared" ref="P23" si="9">Q23+R23</f>
        <v>347100</v>
      </c>
      <c r="Q23" s="53">
        <v>347100</v>
      </c>
      <c r="R23" s="53">
        <v>0</v>
      </c>
      <c r="S23" s="37"/>
      <c r="T23" s="56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</row>
    <row r="24" spans="1:56" s="29" customFormat="1" ht="18.75" x14ac:dyDescent="0.2">
      <c r="A24" s="20"/>
      <c r="B24" s="9" t="s">
        <v>85</v>
      </c>
      <c r="C24" s="58" t="s">
        <v>47</v>
      </c>
      <c r="D24" s="58" t="s">
        <v>10</v>
      </c>
      <c r="E24" s="58" t="s">
        <v>52</v>
      </c>
      <c r="F24" s="58" t="s">
        <v>2</v>
      </c>
      <c r="G24" s="58" t="s">
        <v>20</v>
      </c>
      <c r="H24" s="58" t="s">
        <v>2</v>
      </c>
      <c r="I24" s="58"/>
      <c r="J24" s="47">
        <f t="shared" ref="J24:J27" si="10">K24+L24</f>
        <v>6000</v>
      </c>
      <c r="K24" s="47">
        <f>K25</f>
        <v>6000</v>
      </c>
      <c r="L24" s="47">
        <f>L25</f>
        <v>0</v>
      </c>
      <c r="M24" s="47">
        <f t="shared" ref="M24:M25" si="11">N24+O24</f>
        <v>6000</v>
      </c>
      <c r="N24" s="47">
        <f>N25</f>
        <v>6000</v>
      </c>
      <c r="O24" s="47">
        <f>O25</f>
        <v>0</v>
      </c>
      <c r="P24" s="47">
        <f t="shared" ref="P24:P25" si="12">Q24+R24</f>
        <v>6000</v>
      </c>
      <c r="Q24" s="47">
        <f>Q25</f>
        <v>6000</v>
      </c>
      <c r="R24" s="47">
        <f>R25</f>
        <v>0</v>
      </c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</row>
    <row r="25" spans="1:56" s="29" customFormat="1" ht="37.5" x14ac:dyDescent="0.2">
      <c r="A25" s="20"/>
      <c r="B25" s="9" t="s">
        <v>86</v>
      </c>
      <c r="C25" s="58" t="s">
        <v>47</v>
      </c>
      <c r="D25" s="58" t="s">
        <v>10</v>
      </c>
      <c r="E25" s="58" t="s">
        <v>52</v>
      </c>
      <c r="F25" s="58" t="s">
        <v>26</v>
      </c>
      <c r="G25" s="58" t="s">
        <v>51</v>
      </c>
      <c r="H25" s="58" t="s">
        <v>2</v>
      </c>
      <c r="I25" s="58"/>
      <c r="J25" s="47">
        <f t="shared" si="10"/>
        <v>6000</v>
      </c>
      <c r="K25" s="47">
        <f>K26</f>
        <v>6000</v>
      </c>
      <c r="L25" s="47">
        <f>L26</f>
        <v>0</v>
      </c>
      <c r="M25" s="47">
        <f t="shared" si="11"/>
        <v>6000</v>
      </c>
      <c r="N25" s="47">
        <f>N26</f>
        <v>6000</v>
      </c>
      <c r="O25" s="47">
        <f>O26</f>
        <v>0</v>
      </c>
      <c r="P25" s="47">
        <f t="shared" si="12"/>
        <v>6000</v>
      </c>
      <c r="Q25" s="47">
        <f>Q26</f>
        <v>6000</v>
      </c>
      <c r="R25" s="47">
        <f>R26</f>
        <v>0</v>
      </c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</row>
    <row r="26" spans="1:56" s="29" customFormat="1" ht="37.5" x14ac:dyDescent="0.2">
      <c r="A26" s="20"/>
      <c r="B26" s="9" t="s">
        <v>38</v>
      </c>
      <c r="C26" s="8" t="s">
        <v>47</v>
      </c>
      <c r="D26" s="8" t="s">
        <v>10</v>
      </c>
      <c r="E26" s="8" t="s">
        <v>52</v>
      </c>
      <c r="F26" s="8" t="s">
        <v>26</v>
      </c>
      <c r="G26" s="8" t="s">
        <v>51</v>
      </c>
      <c r="H26" s="58" t="s">
        <v>2</v>
      </c>
      <c r="I26" s="8" t="s">
        <v>23</v>
      </c>
      <c r="J26" s="46">
        <f t="shared" si="10"/>
        <v>6000</v>
      </c>
      <c r="K26" s="47">
        <f>K27</f>
        <v>6000</v>
      </c>
      <c r="L26" s="47">
        <v>0</v>
      </c>
      <c r="M26" s="46">
        <f>N26+O26</f>
        <v>6000</v>
      </c>
      <c r="N26" s="47">
        <f>N27</f>
        <v>6000</v>
      </c>
      <c r="O26" s="47">
        <v>0</v>
      </c>
      <c r="P26" s="46">
        <f>Q26+R26</f>
        <v>6000</v>
      </c>
      <c r="Q26" s="47">
        <f>Q27</f>
        <v>6000</v>
      </c>
      <c r="R26" s="47">
        <v>0</v>
      </c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</row>
    <row r="27" spans="1:56" s="29" customFormat="1" ht="56.25" x14ac:dyDescent="0.2">
      <c r="A27" s="20"/>
      <c r="B27" s="17" t="s">
        <v>22</v>
      </c>
      <c r="C27" s="21" t="s">
        <v>47</v>
      </c>
      <c r="D27" s="21" t="s">
        <v>10</v>
      </c>
      <c r="E27" s="21" t="s">
        <v>52</v>
      </c>
      <c r="F27" s="21" t="s">
        <v>26</v>
      </c>
      <c r="G27" s="21" t="s">
        <v>51</v>
      </c>
      <c r="H27" s="18" t="s">
        <v>2</v>
      </c>
      <c r="I27" s="21" t="s">
        <v>24</v>
      </c>
      <c r="J27" s="53">
        <f t="shared" si="10"/>
        <v>6000</v>
      </c>
      <c r="K27" s="53">
        <v>6000</v>
      </c>
      <c r="L27" s="53">
        <v>0</v>
      </c>
      <c r="M27" s="53">
        <f t="shared" ref="M27:M28" si="13">N27+O27</f>
        <v>6000</v>
      </c>
      <c r="N27" s="53">
        <v>6000</v>
      </c>
      <c r="O27" s="53">
        <v>0</v>
      </c>
      <c r="P27" s="53">
        <f t="shared" ref="P27:P28" si="14">Q27+R27</f>
        <v>6000</v>
      </c>
      <c r="Q27" s="53">
        <v>6000</v>
      </c>
      <c r="R27" s="53">
        <v>0</v>
      </c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</row>
    <row r="28" spans="1:56" s="29" customFormat="1" ht="93.75" x14ac:dyDescent="0.2">
      <c r="A28" s="57"/>
      <c r="B28" s="9" t="s">
        <v>50</v>
      </c>
      <c r="C28" s="58" t="s">
        <v>47</v>
      </c>
      <c r="D28" s="58" t="s">
        <v>26</v>
      </c>
      <c r="E28" s="58" t="s">
        <v>3</v>
      </c>
      <c r="F28" s="58" t="s">
        <v>2</v>
      </c>
      <c r="G28" s="58" t="s">
        <v>20</v>
      </c>
      <c r="H28" s="58" t="s">
        <v>2</v>
      </c>
      <c r="I28" s="58"/>
      <c r="J28" s="47">
        <f t="shared" si="0"/>
        <v>162304</v>
      </c>
      <c r="K28" s="47">
        <f>K29+K33+K37+K41</f>
        <v>162304</v>
      </c>
      <c r="L28" s="47">
        <f>L29+L33+L37+L41</f>
        <v>0</v>
      </c>
      <c r="M28" s="47">
        <f t="shared" si="13"/>
        <v>163164</v>
      </c>
      <c r="N28" s="47">
        <f>N29+N33+N37+N41</f>
        <v>163164</v>
      </c>
      <c r="O28" s="47">
        <f>O29+O33+O37+O41</f>
        <v>0</v>
      </c>
      <c r="P28" s="47">
        <f t="shared" si="14"/>
        <v>164064</v>
      </c>
      <c r="Q28" s="47">
        <f>Q29+Q33+Q37+Q41</f>
        <v>164064</v>
      </c>
      <c r="R28" s="47">
        <f>R29+R33+R37+R41</f>
        <v>0</v>
      </c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</row>
    <row r="29" spans="1:56" s="29" customFormat="1" ht="37.5" x14ac:dyDescent="0.2">
      <c r="A29" s="57"/>
      <c r="B29" s="9" t="s">
        <v>88</v>
      </c>
      <c r="C29" s="58" t="s">
        <v>47</v>
      </c>
      <c r="D29" s="58" t="s">
        <v>26</v>
      </c>
      <c r="E29" s="58" t="s">
        <v>4</v>
      </c>
      <c r="F29" s="58" t="s">
        <v>2</v>
      </c>
      <c r="G29" s="58" t="s">
        <v>20</v>
      </c>
      <c r="H29" s="58" t="s">
        <v>2</v>
      </c>
      <c r="I29" s="58"/>
      <c r="J29" s="47">
        <f t="shared" si="0"/>
        <v>45660</v>
      </c>
      <c r="K29" s="47">
        <f>K30</f>
        <v>45660</v>
      </c>
      <c r="L29" s="47">
        <f>L30</f>
        <v>0</v>
      </c>
      <c r="M29" s="47">
        <f t="shared" ref="M29:M47" si="15">N29+O29</f>
        <v>46520</v>
      </c>
      <c r="N29" s="47">
        <f>N30</f>
        <v>46520</v>
      </c>
      <c r="O29" s="47">
        <f>O30</f>
        <v>0</v>
      </c>
      <c r="P29" s="47">
        <f t="shared" ref="P29:P47" si="16">Q29+R29</f>
        <v>47420</v>
      </c>
      <c r="Q29" s="47">
        <f>Q30</f>
        <v>47420</v>
      </c>
      <c r="R29" s="47">
        <f>R30</f>
        <v>0</v>
      </c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</row>
    <row r="30" spans="1:56" s="29" customFormat="1" ht="37.5" x14ac:dyDescent="0.2">
      <c r="A30" s="57"/>
      <c r="B30" s="9" t="s">
        <v>80</v>
      </c>
      <c r="C30" s="58" t="s">
        <v>47</v>
      </c>
      <c r="D30" s="58" t="s">
        <v>26</v>
      </c>
      <c r="E30" s="58" t="s">
        <v>4</v>
      </c>
      <c r="F30" s="58" t="s">
        <v>26</v>
      </c>
      <c r="G30" s="58" t="s">
        <v>51</v>
      </c>
      <c r="H30" s="58" t="s">
        <v>2</v>
      </c>
      <c r="I30" s="58"/>
      <c r="J30" s="47">
        <f t="shared" si="0"/>
        <v>45660</v>
      </c>
      <c r="K30" s="47">
        <f t="shared" ref="K30:L31" si="17">K31</f>
        <v>45660</v>
      </c>
      <c r="L30" s="47">
        <f t="shared" si="17"/>
        <v>0</v>
      </c>
      <c r="M30" s="47">
        <f t="shared" si="15"/>
        <v>46520</v>
      </c>
      <c r="N30" s="47">
        <f t="shared" ref="N30:O31" si="18">N31</f>
        <v>46520</v>
      </c>
      <c r="O30" s="47">
        <f t="shared" si="18"/>
        <v>0</v>
      </c>
      <c r="P30" s="47">
        <f t="shared" si="16"/>
        <v>47420</v>
      </c>
      <c r="Q30" s="47">
        <f t="shared" ref="Q30:R31" si="19">Q31</f>
        <v>47420</v>
      </c>
      <c r="R30" s="47">
        <f t="shared" si="19"/>
        <v>0</v>
      </c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</row>
    <row r="31" spans="1:56" s="29" customFormat="1" ht="37.5" x14ac:dyDescent="0.2">
      <c r="A31" s="57"/>
      <c r="B31" s="9" t="s">
        <v>38</v>
      </c>
      <c r="C31" s="58" t="s">
        <v>47</v>
      </c>
      <c r="D31" s="58" t="s">
        <v>26</v>
      </c>
      <c r="E31" s="58" t="s">
        <v>4</v>
      </c>
      <c r="F31" s="58" t="s">
        <v>26</v>
      </c>
      <c r="G31" s="58" t="s">
        <v>51</v>
      </c>
      <c r="H31" s="58" t="s">
        <v>2</v>
      </c>
      <c r="I31" s="58" t="s">
        <v>23</v>
      </c>
      <c r="J31" s="47">
        <f t="shared" si="0"/>
        <v>45660</v>
      </c>
      <c r="K31" s="47">
        <f t="shared" si="17"/>
        <v>45660</v>
      </c>
      <c r="L31" s="47">
        <f t="shared" si="17"/>
        <v>0</v>
      </c>
      <c r="M31" s="47">
        <f t="shared" si="15"/>
        <v>46520</v>
      </c>
      <c r="N31" s="47">
        <f t="shared" si="18"/>
        <v>46520</v>
      </c>
      <c r="O31" s="47">
        <f t="shared" si="18"/>
        <v>0</v>
      </c>
      <c r="P31" s="47">
        <f t="shared" si="16"/>
        <v>47420</v>
      </c>
      <c r="Q31" s="47">
        <f t="shared" si="19"/>
        <v>47420</v>
      </c>
      <c r="R31" s="47">
        <f t="shared" si="19"/>
        <v>0</v>
      </c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</row>
    <row r="32" spans="1:56" s="26" customFormat="1" ht="56.25" x14ac:dyDescent="0.2">
      <c r="A32" s="20"/>
      <c r="B32" s="17" t="s">
        <v>22</v>
      </c>
      <c r="C32" s="21" t="s">
        <v>47</v>
      </c>
      <c r="D32" s="21" t="s">
        <v>26</v>
      </c>
      <c r="E32" s="21" t="s">
        <v>4</v>
      </c>
      <c r="F32" s="21" t="s">
        <v>26</v>
      </c>
      <c r="G32" s="21" t="s">
        <v>51</v>
      </c>
      <c r="H32" s="18" t="s">
        <v>2</v>
      </c>
      <c r="I32" s="21" t="s">
        <v>24</v>
      </c>
      <c r="J32" s="53">
        <f t="shared" si="0"/>
        <v>45660</v>
      </c>
      <c r="K32" s="53">
        <v>45660</v>
      </c>
      <c r="L32" s="53">
        <v>0</v>
      </c>
      <c r="M32" s="53">
        <f t="shared" si="15"/>
        <v>46520</v>
      </c>
      <c r="N32" s="53">
        <v>46520</v>
      </c>
      <c r="O32" s="53">
        <v>0</v>
      </c>
      <c r="P32" s="53">
        <f t="shared" si="16"/>
        <v>47420</v>
      </c>
      <c r="Q32" s="53">
        <v>47420</v>
      </c>
      <c r="R32" s="53">
        <v>0</v>
      </c>
      <c r="S32" s="37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</row>
    <row r="33" spans="1:56" s="29" customFormat="1" ht="37.5" x14ac:dyDescent="0.2">
      <c r="A33" s="57"/>
      <c r="B33" s="9" t="s">
        <v>53</v>
      </c>
      <c r="C33" s="58" t="s">
        <v>47</v>
      </c>
      <c r="D33" s="58" t="s">
        <v>26</v>
      </c>
      <c r="E33" s="58" t="s">
        <v>52</v>
      </c>
      <c r="F33" s="58" t="s">
        <v>2</v>
      </c>
      <c r="G33" s="58" t="s">
        <v>20</v>
      </c>
      <c r="H33" s="58" t="s">
        <v>2</v>
      </c>
      <c r="I33" s="58"/>
      <c r="J33" s="47">
        <f t="shared" si="0"/>
        <v>10000</v>
      </c>
      <c r="K33" s="47">
        <f t="shared" ref="K33:L35" si="20">K34</f>
        <v>10000</v>
      </c>
      <c r="L33" s="47">
        <f t="shared" si="20"/>
        <v>0</v>
      </c>
      <c r="M33" s="47">
        <f t="shared" si="15"/>
        <v>10000</v>
      </c>
      <c r="N33" s="47">
        <f t="shared" ref="N33:O35" si="21">N34</f>
        <v>10000</v>
      </c>
      <c r="O33" s="47">
        <f t="shared" si="21"/>
        <v>0</v>
      </c>
      <c r="P33" s="47">
        <f t="shared" si="16"/>
        <v>10000</v>
      </c>
      <c r="Q33" s="47">
        <f t="shared" ref="Q33:R35" si="22">Q34</f>
        <v>10000</v>
      </c>
      <c r="R33" s="47">
        <f t="shared" si="22"/>
        <v>0</v>
      </c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</row>
    <row r="34" spans="1:56" s="29" customFormat="1" ht="60" customHeight="1" x14ac:dyDescent="0.2">
      <c r="A34" s="57"/>
      <c r="B34" s="9" t="s">
        <v>54</v>
      </c>
      <c r="C34" s="58" t="s">
        <v>47</v>
      </c>
      <c r="D34" s="58" t="s">
        <v>26</v>
      </c>
      <c r="E34" s="58" t="s">
        <v>52</v>
      </c>
      <c r="F34" s="58" t="s">
        <v>26</v>
      </c>
      <c r="G34" s="58" t="s">
        <v>51</v>
      </c>
      <c r="H34" s="58" t="s">
        <v>2</v>
      </c>
      <c r="I34" s="58"/>
      <c r="J34" s="47">
        <f t="shared" si="0"/>
        <v>10000</v>
      </c>
      <c r="K34" s="47">
        <f t="shared" si="20"/>
        <v>10000</v>
      </c>
      <c r="L34" s="47">
        <f t="shared" si="20"/>
        <v>0</v>
      </c>
      <c r="M34" s="47">
        <f t="shared" si="15"/>
        <v>10000</v>
      </c>
      <c r="N34" s="47">
        <f t="shared" si="21"/>
        <v>10000</v>
      </c>
      <c r="O34" s="47">
        <f t="shared" si="21"/>
        <v>0</v>
      </c>
      <c r="P34" s="47">
        <f t="shared" si="16"/>
        <v>10000</v>
      </c>
      <c r="Q34" s="47">
        <f t="shared" si="22"/>
        <v>10000</v>
      </c>
      <c r="R34" s="47">
        <f t="shared" si="22"/>
        <v>0</v>
      </c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</row>
    <row r="35" spans="1:56" s="29" customFormat="1" ht="56.25" customHeight="1" x14ac:dyDescent="0.2">
      <c r="A35" s="57"/>
      <c r="B35" s="9" t="s">
        <v>38</v>
      </c>
      <c r="C35" s="58" t="s">
        <v>47</v>
      </c>
      <c r="D35" s="58" t="s">
        <v>26</v>
      </c>
      <c r="E35" s="58" t="s">
        <v>52</v>
      </c>
      <c r="F35" s="58" t="s">
        <v>26</v>
      </c>
      <c r="G35" s="58" t="s">
        <v>51</v>
      </c>
      <c r="H35" s="58" t="s">
        <v>2</v>
      </c>
      <c r="I35" s="58" t="s">
        <v>23</v>
      </c>
      <c r="J35" s="47">
        <f t="shared" si="0"/>
        <v>10000</v>
      </c>
      <c r="K35" s="47">
        <f t="shared" si="20"/>
        <v>10000</v>
      </c>
      <c r="L35" s="47">
        <f t="shared" si="20"/>
        <v>0</v>
      </c>
      <c r="M35" s="47">
        <f t="shared" si="15"/>
        <v>10000</v>
      </c>
      <c r="N35" s="47">
        <f t="shared" si="21"/>
        <v>10000</v>
      </c>
      <c r="O35" s="47">
        <f t="shared" si="21"/>
        <v>0</v>
      </c>
      <c r="P35" s="47">
        <f t="shared" si="16"/>
        <v>10000</v>
      </c>
      <c r="Q35" s="47">
        <f t="shared" si="22"/>
        <v>10000</v>
      </c>
      <c r="R35" s="47">
        <f t="shared" si="22"/>
        <v>0</v>
      </c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</row>
    <row r="36" spans="1:56" s="29" customFormat="1" ht="56.25" x14ac:dyDescent="0.2">
      <c r="A36" s="20"/>
      <c r="B36" s="17" t="s">
        <v>22</v>
      </c>
      <c r="C36" s="21" t="s">
        <v>47</v>
      </c>
      <c r="D36" s="21" t="s">
        <v>26</v>
      </c>
      <c r="E36" s="21" t="s">
        <v>52</v>
      </c>
      <c r="F36" s="21" t="s">
        <v>26</v>
      </c>
      <c r="G36" s="21" t="s">
        <v>51</v>
      </c>
      <c r="H36" s="18" t="s">
        <v>2</v>
      </c>
      <c r="I36" s="21" t="s">
        <v>24</v>
      </c>
      <c r="J36" s="53">
        <f t="shared" si="0"/>
        <v>10000</v>
      </c>
      <c r="K36" s="53">
        <v>10000</v>
      </c>
      <c r="L36" s="53">
        <v>0</v>
      </c>
      <c r="M36" s="53">
        <f t="shared" si="15"/>
        <v>10000</v>
      </c>
      <c r="N36" s="53">
        <v>10000</v>
      </c>
      <c r="O36" s="53">
        <v>0</v>
      </c>
      <c r="P36" s="53">
        <f t="shared" si="16"/>
        <v>10000</v>
      </c>
      <c r="Q36" s="53">
        <v>10000</v>
      </c>
      <c r="R36" s="53">
        <v>0</v>
      </c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</row>
    <row r="37" spans="1:56" s="29" customFormat="1" ht="37.5" x14ac:dyDescent="0.2">
      <c r="A37" s="57"/>
      <c r="B37" s="9" t="s">
        <v>56</v>
      </c>
      <c r="C37" s="58" t="s">
        <v>47</v>
      </c>
      <c r="D37" s="58" t="s">
        <v>26</v>
      </c>
      <c r="E37" s="58" t="s">
        <v>55</v>
      </c>
      <c r="F37" s="58" t="s">
        <v>2</v>
      </c>
      <c r="G37" s="58" t="s">
        <v>20</v>
      </c>
      <c r="H37" s="58" t="s">
        <v>2</v>
      </c>
      <c r="I37" s="58"/>
      <c r="J37" s="47">
        <f t="shared" si="0"/>
        <v>30744</v>
      </c>
      <c r="K37" s="47">
        <f t="shared" ref="K37:L43" si="23">K38</f>
        <v>30744</v>
      </c>
      <c r="L37" s="47">
        <f t="shared" si="23"/>
        <v>0</v>
      </c>
      <c r="M37" s="47">
        <f t="shared" si="15"/>
        <v>30744</v>
      </c>
      <c r="N37" s="47">
        <f t="shared" ref="N37:O43" si="24">N38</f>
        <v>30744</v>
      </c>
      <c r="O37" s="47">
        <f t="shared" si="24"/>
        <v>0</v>
      </c>
      <c r="P37" s="47">
        <f t="shared" si="16"/>
        <v>30744</v>
      </c>
      <c r="Q37" s="47">
        <f t="shared" ref="Q37:R43" si="25">Q38</f>
        <v>30744</v>
      </c>
      <c r="R37" s="47">
        <f t="shared" si="25"/>
        <v>0</v>
      </c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</row>
    <row r="38" spans="1:56" s="29" customFormat="1" ht="59.25" customHeight="1" x14ac:dyDescent="0.2">
      <c r="A38" s="57"/>
      <c r="B38" s="9" t="s">
        <v>57</v>
      </c>
      <c r="C38" s="58" t="s">
        <v>47</v>
      </c>
      <c r="D38" s="58" t="s">
        <v>26</v>
      </c>
      <c r="E38" s="58" t="s">
        <v>55</v>
      </c>
      <c r="F38" s="58" t="s">
        <v>26</v>
      </c>
      <c r="G38" s="58" t="s">
        <v>51</v>
      </c>
      <c r="H38" s="58" t="s">
        <v>2</v>
      </c>
      <c r="I38" s="58"/>
      <c r="J38" s="47">
        <f t="shared" si="0"/>
        <v>30744</v>
      </c>
      <c r="K38" s="47">
        <f>K39</f>
        <v>30744</v>
      </c>
      <c r="L38" s="47">
        <f>L39</f>
        <v>0</v>
      </c>
      <c r="M38" s="47">
        <f t="shared" si="15"/>
        <v>30744</v>
      </c>
      <c r="N38" s="47">
        <f>N39</f>
        <v>30744</v>
      </c>
      <c r="O38" s="47">
        <f>O39</f>
        <v>0</v>
      </c>
      <c r="P38" s="47">
        <f t="shared" si="16"/>
        <v>30744</v>
      </c>
      <c r="Q38" s="47">
        <f>Q39</f>
        <v>30744</v>
      </c>
      <c r="R38" s="47">
        <f>R39</f>
        <v>0</v>
      </c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</row>
    <row r="39" spans="1:56" s="29" customFormat="1" ht="37.5" customHeight="1" x14ac:dyDescent="0.2">
      <c r="A39" s="57"/>
      <c r="B39" s="9" t="s">
        <v>60</v>
      </c>
      <c r="C39" s="58" t="s">
        <v>47</v>
      </c>
      <c r="D39" s="58" t="s">
        <v>26</v>
      </c>
      <c r="E39" s="58" t="s">
        <v>55</v>
      </c>
      <c r="F39" s="58" t="s">
        <v>26</v>
      </c>
      <c r="G39" s="58" t="s">
        <v>51</v>
      </c>
      <c r="H39" s="58" t="s">
        <v>2</v>
      </c>
      <c r="I39" s="58" t="s">
        <v>58</v>
      </c>
      <c r="J39" s="47">
        <f t="shared" si="0"/>
        <v>30744</v>
      </c>
      <c r="K39" s="47">
        <f t="shared" si="23"/>
        <v>30744</v>
      </c>
      <c r="L39" s="47">
        <f t="shared" si="23"/>
        <v>0</v>
      </c>
      <c r="M39" s="47">
        <f t="shared" si="15"/>
        <v>30744</v>
      </c>
      <c r="N39" s="47">
        <f t="shared" si="24"/>
        <v>30744</v>
      </c>
      <c r="O39" s="47">
        <f t="shared" si="24"/>
        <v>0</v>
      </c>
      <c r="P39" s="47">
        <f t="shared" si="16"/>
        <v>30744</v>
      </c>
      <c r="Q39" s="47">
        <f t="shared" si="25"/>
        <v>30744</v>
      </c>
      <c r="R39" s="47">
        <f t="shared" si="25"/>
        <v>0</v>
      </c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</row>
    <row r="40" spans="1:56" s="29" customFormat="1" ht="37.5" x14ac:dyDescent="0.2">
      <c r="A40" s="20"/>
      <c r="B40" s="17" t="s">
        <v>61</v>
      </c>
      <c r="C40" s="21" t="s">
        <v>47</v>
      </c>
      <c r="D40" s="21" t="s">
        <v>26</v>
      </c>
      <c r="E40" s="21" t="s">
        <v>55</v>
      </c>
      <c r="F40" s="21" t="s">
        <v>26</v>
      </c>
      <c r="G40" s="21" t="s">
        <v>51</v>
      </c>
      <c r="H40" s="18" t="s">
        <v>2</v>
      </c>
      <c r="I40" s="21" t="s">
        <v>59</v>
      </c>
      <c r="J40" s="53">
        <f t="shared" si="0"/>
        <v>30744</v>
      </c>
      <c r="K40" s="53">
        <v>30744</v>
      </c>
      <c r="L40" s="53">
        <v>0</v>
      </c>
      <c r="M40" s="53">
        <f t="shared" si="15"/>
        <v>30744</v>
      </c>
      <c r="N40" s="53">
        <v>30744</v>
      </c>
      <c r="O40" s="53">
        <v>0</v>
      </c>
      <c r="P40" s="53">
        <f t="shared" si="16"/>
        <v>30744</v>
      </c>
      <c r="Q40" s="53">
        <v>30744</v>
      </c>
      <c r="R40" s="53">
        <v>0</v>
      </c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</row>
    <row r="41" spans="1:56" s="29" customFormat="1" ht="18.75" x14ac:dyDescent="0.2">
      <c r="A41" s="20"/>
      <c r="B41" s="54" t="s">
        <v>91</v>
      </c>
      <c r="C41" s="58" t="s">
        <v>47</v>
      </c>
      <c r="D41" s="58" t="s">
        <v>26</v>
      </c>
      <c r="E41" s="58" t="s">
        <v>79</v>
      </c>
      <c r="F41" s="58" t="s">
        <v>2</v>
      </c>
      <c r="G41" s="58" t="s">
        <v>20</v>
      </c>
      <c r="H41" s="58" t="s">
        <v>2</v>
      </c>
      <c r="I41" s="58"/>
      <c r="J41" s="47">
        <f t="shared" ref="J41:J44" si="26">K41+L41</f>
        <v>75900</v>
      </c>
      <c r="K41" s="47">
        <f t="shared" si="23"/>
        <v>75900</v>
      </c>
      <c r="L41" s="47">
        <f t="shared" si="23"/>
        <v>0</v>
      </c>
      <c r="M41" s="47">
        <f t="shared" ref="M41:M44" si="27">N41+O41</f>
        <v>75900</v>
      </c>
      <c r="N41" s="47">
        <f t="shared" si="24"/>
        <v>75900</v>
      </c>
      <c r="O41" s="47">
        <f t="shared" si="24"/>
        <v>0</v>
      </c>
      <c r="P41" s="47">
        <f t="shared" ref="P41:P44" si="28">Q41+R41</f>
        <v>75900</v>
      </c>
      <c r="Q41" s="47">
        <f t="shared" si="25"/>
        <v>75900</v>
      </c>
      <c r="R41" s="47">
        <f t="shared" si="25"/>
        <v>0</v>
      </c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</row>
    <row r="42" spans="1:56" s="29" customFormat="1" ht="56.25" x14ac:dyDescent="0.2">
      <c r="A42" s="20"/>
      <c r="B42" s="54" t="s">
        <v>92</v>
      </c>
      <c r="C42" s="58" t="s">
        <v>47</v>
      </c>
      <c r="D42" s="58" t="s">
        <v>26</v>
      </c>
      <c r="E42" s="58" t="s">
        <v>79</v>
      </c>
      <c r="F42" s="58" t="s">
        <v>26</v>
      </c>
      <c r="G42" s="58" t="s">
        <v>51</v>
      </c>
      <c r="H42" s="58" t="s">
        <v>2</v>
      </c>
      <c r="I42" s="58"/>
      <c r="J42" s="47">
        <f t="shared" si="26"/>
        <v>75900</v>
      </c>
      <c r="K42" s="47">
        <f>K43</f>
        <v>75900</v>
      </c>
      <c r="L42" s="47">
        <f>L43</f>
        <v>0</v>
      </c>
      <c r="M42" s="47">
        <f t="shared" si="27"/>
        <v>75900</v>
      </c>
      <c r="N42" s="47">
        <f>N43</f>
        <v>75900</v>
      </c>
      <c r="O42" s="47">
        <f>O43</f>
        <v>0</v>
      </c>
      <c r="P42" s="47">
        <f t="shared" si="28"/>
        <v>75900</v>
      </c>
      <c r="Q42" s="47">
        <f>Q43</f>
        <v>75900</v>
      </c>
      <c r="R42" s="47">
        <f>R43</f>
        <v>0</v>
      </c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</row>
    <row r="43" spans="1:56" s="29" customFormat="1" ht="37.5" x14ac:dyDescent="0.2">
      <c r="A43" s="20"/>
      <c r="B43" s="54" t="s">
        <v>60</v>
      </c>
      <c r="C43" s="58" t="s">
        <v>47</v>
      </c>
      <c r="D43" s="58" t="s">
        <v>26</v>
      </c>
      <c r="E43" s="58" t="s">
        <v>79</v>
      </c>
      <c r="F43" s="58" t="s">
        <v>26</v>
      </c>
      <c r="G43" s="58" t="s">
        <v>51</v>
      </c>
      <c r="H43" s="58" t="s">
        <v>2</v>
      </c>
      <c r="I43" s="58" t="s">
        <v>58</v>
      </c>
      <c r="J43" s="47">
        <f t="shared" si="26"/>
        <v>75900</v>
      </c>
      <c r="K43" s="47">
        <f t="shared" si="23"/>
        <v>75900</v>
      </c>
      <c r="L43" s="47">
        <f t="shared" si="23"/>
        <v>0</v>
      </c>
      <c r="M43" s="47">
        <f t="shared" si="27"/>
        <v>75900</v>
      </c>
      <c r="N43" s="47">
        <f t="shared" si="24"/>
        <v>75900</v>
      </c>
      <c r="O43" s="47">
        <f t="shared" si="24"/>
        <v>0</v>
      </c>
      <c r="P43" s="47">
        <f t="shared" si="28"/>
        <v>75900</v>
      </c>
      <c r="Q43" s="47">
        <f t="shared" si="25"/>
        <v>75900</v>
      </c>
      <c r="R43" s="47">
        <f t="shared" si="25"/>
        <v>0</v>
      </c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</row>
    <row r="44" spans="1:56" s="29" customFormat="1" ht="18.75" x14ac:dyDescent="0.2">
      <c r="A44" s="20"/>
      <c r="B44" s="55" t="s">
        <v>84</v>
      </c>
      <c r="C44" s="21" t="s">
        <v>47</v>
      </c>
      <c r="D44" s="21" t="s">
        <v>26</v>
      </c>
      <c r="E44" s="21" t="s">
        <v>79</v>
      </c>
      <c r="F44" s="21" t="s">
        <v>26</v>
      </c>
      <c r="G44" s="21" t="s">
        <v>51</v>
      </c>
      <c r="H44" s="18" t="s">
        <v>2</v>
      </c>
      <c r="I44" s="21" t="s">
        <v>81</v>
      </c>
      <c r="J44" s="53">
        <f t="shared" si="26"/>
        <v>75900</v>
      </c>
      <c r="K44" s="53">
        <v>75900</v>
      </c>
      <c r="L44" s="53">
        <v>0</v>
      </c>
      <c r="M44" s="53">
        <f t="shared" si="27"/>
        <v>75900</v>
      </c>
      <c r="N44" s="53">
        <v>75900</v>
      </c>
      <c r="O44" s="53">
        <v>0</v>
      </c>
      <c r="P44" s="53">
        <f t="shared" si="28"/>
        <v>75900</v>
      </c>
      <c r="Q44" s="53">
        <v>75900</v>
      </c>
      <c r="R44" s="53">
        <v>0</v>
      </c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</row>
    <row r="45" spans="1:56" s="29" customFormat="1" ht="75" x14ac:dyDescent="0.2">
      <c r="A45" s="57"/>
      <c r="B45" s="9" t="s">
        <v>63</v>
      </c>
      <c r="C45" s="58" t="s">
        <v>47</v>
      </c>
      <c r="D45" s="58" t="s">
        <v>34</v>
      </c>
      <c r="E45" s="58" t="s">
        <v>3</v>
      </c>
      <c r="F45" s="58" t="s">
        <v>2</v>
      </c>
      <c r="G45" s="58" t="s">
        <v>20</v>
      </c>
      <c r="H45" s="58" t="s">
        <v>2</v>
      </c>
      <c r="I45" s="58"/>
      <c r="J45" s="47">
        <f t="shared" si="0"/>
        <v>8945254.0999999996</v>
      </c>
      <c r="K45" s="47">
        <f>K46</f>
        <v>8785996.0999999996</v>
      </c>
      <c r="L45" s="47">
        <f>L46</f>
        <v>159258</v>
      </c>
      <c r="M45" s="47">
        <f t="shared" si="15"/>
        <v>7544500.4700000007</v>
      </c>
      <c r="N45" s="47">
        <f>N46</f>
        <v>7385242.4700000007</v>
      </c>
      <c r="O45" s="47">
        <f>O46</f>
        <v>159258</v>
      </c>
      <c r="P45" s="47">
        <f t="shared" si="16"/>
        <v>7335301.4199999999</v>
      </c>
      <c r="Q45" s="47">
        <f>Q46</f>
        <v>7176043.4199999999</v>
      </c>
      <c r="R45" s="47">
        <f>R46</f>
        <v>159258</v>
      </c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</row>
    <row r="46" spans="1:56" s="29" customFormat="1" ht="75" x14ac:dyDescent="0.2">
      <c r="A46" s="57"/>
      <c r="B46" s="9" t="s">
        <v>64</v>
      </c>
      <c r="C46" s="58" t="s">
        <v>47</v>
      </c>
      <c r="D46" s="58" t="s">
        <v>34</v>
      </c>
      <c r="E46" s="58" t="s">
        <v>4</v>
      </c>
      <c r="F46" s="58" t="s">
        <v>2</v>
      </c>
      <c r="G46" s="58" t="s">
        <v>20</v>
      </c>
      <c r="H46" s="58" t="s">
        <v>2</v>
      </c>
      <c r="I46" s="58"/>
      <c r="J46" s="47">
        <f>K46+L46</f>
        <v>8945254.0999999996</v>
      </c>
      <c r="K46" s="47">
        <f>K47+K52+K59+K62+K65+K68+K73</f>
        <v>8785996.0999999996</v>
      </c>
      <c r="L46" s="47">
        <f>L47+L52+L59+L62+L65+L68+L73</f>
        <v>159258</v>
      </c>
      <c r="M46" s="47">
        <f t="shared" si="15"/>
        <v>7544500.4700000007</v>
      </c>
      <c r="N46" s="47">
        <f>N47+N52+N59+N62+N65+N68+N73</f>
        <v>7385242.4700000007</v>
      </c>
      <c r="O46" s="47">
        <f>O47+O52+O59+O62+O65+O68+O73</f>
        <v>159258</v>
      </c>
      <c r="P46" s="47">
        <f t="shared" si="16"/>
        <v>7335301.4199999999</v>
      </c>
      <c r="Q46" s="47">
        <f>Q47+Q52+Q59+Q62+Q65+Q68+Q73</f>
        <v>7176043.4199999999</v>
      </c>
      <c r="R46" s="47">
        <f>R47+R52+R59+R62+R65+R68+R73</f>
        <v>159258</v>
      </c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</row>
    <row r="47" spans="1:56" s="29" customFormat="1" ht="56.25" x14ac:dyDescent="0.2">
      <c r="A47" s="57"/>
      <c r="B47" s="9" t="s">
        <v>66</v>
      </c>
      <c r="C47" s="58" t="s">
        <v>47</v>
      </c>
      <c r="D47" s="58" t="s">
        <v>34</v>
      </c>
      <c r="E47" s="58" t="s">
        <v>4</v>
      </c>
      <c r="F47" s="58" t="s">
        <v>26</v>
      </c>
      <c r="G47" s="58" t="s">
        <v>51</v>
      </c>
      <c r="H47" s="58" t="s">
        <v>2</v>
      </c>
      <c r="I47" s="58"/>
      <c r="J47" s="47">
        <f>K47+L47</f>
        <v>131500</v>
      </c>
      <c r="K47" s="47">
        <f>K48+K50</f>
        <v>131500</v>
      </c>
      <c r="L47" s="47">
        <f>L48+L50</f>
        <v>0</v>
      </c>
      <c r="M47" s="47">
        <f t="shared" si="15"/>
        <v>5000</v>
      </c>
      <c r="N47" s="47">
        <f>N48+N50</f>
        <v>5000</v>
      </c>
      <c r="O47" s="47">
        <f>O48+O50</f>
        <v>0</v>
      </c>
      <c r="P47" s="47">
        <f t="shared" si="16"/>
        <v>5000</v>
      </c>
      <c r="Q47" s="47">
        <f>Q48+Q50</f>
        <v>5000</v>
      </c>
      <c r="R47" s="47">
        <f>R48+R50</f>
        <v>0</v>
      </c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</row>
    <row r="48" spans="1:56" s="29" customFormat="1" ht="37.5" x14ac:dyDescent="0.2">
      <c r="A48" s="57"/>
      <c r="B48" s="9" t="s">
        <v>38</v>
      </c>
      <c r="C48" s="58" t="s">
        <v>47</v>
      </c>
      <c r="D48" s="58" t="s">
        <v>34</v>
      </c>
      <c r="E48" s="58" t="s">
        <v>4</v>
      </c>
      <c r="F48" s="58" t="s">
        <v>26</v>
      </c>
      <c r="G48" s="58" t="s">
        <v>51</v>
      </c>
      <c r="H48" s="58" t="s">
        <v>2</v>
      </c>
      <c r="I48" s="58" t="s">
        <v>23</v>
      </c>
      <c r="J48" s="47">
        <f t="shared" si="0"/>
        <v>126500</v>
      </c>
      <c r="K48" s="47">
        <f>K49</f>
        <v>126500</v>
      </c>
      <c r="L48" s="47">
        <f>L49</f>
        <v>0</v>
      </c>
      <c r="M48" s="47">
        <f t="shared" ref="M48:M93" si="29">N48+O48</f>
        <v>0</v>
      </c>
      <c r="N48" s="47">
        <f>N49</f>
        <v>0</v>
      </c>
      <c r="O48" s="47">
        <f>O49</f>
        <v>0</v>
      </c>
      <c r="P48" s="47">
        <f t="shared" ref="P48:P93" si="30">Q48+R48</f>
        <v>0</v>
      </c>
      <c r="Q48" s="47">
        <f>Q49</f>
        <v>0</v>
      </c>
      <c r="R48" s="47">
        <f>R49</f>
        <v>0</v>
      </c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</row>
    <row r="49" spans="1:56" s="29" customFormat="1" ht="56.25" x14ac:dyDescent="0.2">
      <c r="A49" s="20"/>
      <c r="B49" s="17" t="s">
        <v>22</v>
      </c>
      <c r="C49" s="21" t="s">
        <v>47</v>
      </c>
      <c r="D49" s="21" t="s">
        <v>34</v>
      </c>
      <c r="E49" s="21" t="s">
        <v>4</v>
      </c>
      <c r="F49" s="21" t="s">
        <v>26</v>
      </c>
      <c r="G49" s="21" t="s">
        <v>51</v>
      </c>
      <c r="H49" s="18" t="s">
        <v>2</v>
      </c>
      <c r="I49" s="21" t="s">
        <v>24</v>
      </c>
      <c r="J49" s="53">
        <f t="shared" si="0"/>
        <v>126500</v>
      </c>
      <c r="K49" s="53">
        <v>126500</v>
      </c>
      <c r="L49" s="53">
        <v>0</v>
      </c>
      <c r="M49" s="53">
        <f t="shared" si="29"/>
        <v>0</v>
      </c>
      <c r="N49" s="53">
        <v>0</v>
      </c>
      <c r="O49" s="53">
        <v>0</v>
      </c>
      <c r="P49" s="53">
        <f t="shared" si="30"/>
        <v>0</v>
      </c>
      <c r="Q49" s="53">
        <v>0</v>
      </c>
      <c r="R49" s="53">
        <v>0</v>
      </c>
      <c r="S49" s="37"/>
      <c r="T49" s="56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</row>
    <row r="50" spans="1:56" s="29" customFormat="1" ht="18.75" x14ac:dyDescent="0.2">
      <c r="A50" s="20"/>
      <c r="B50" s="54" t="s">
        <v>30</v>
      </c>
      <c r="C50" s="58" t="s">
        <v>47</v>
      </c>
      <c r="D50" s="58" t="s">
        <v>34</v>
      </c>
      <c r="E50" s="58" t="s">
        <v>4</v>
      </c>
      <c r="F50" s="58" t="s">
        <v>26</v>
      </c>
      <c r="G50" s="58" t="s">
        <v>51</v>
      </c>
      <c r="H50" s="58" t="s">
        <v>2</v>
      </c>
      <c r="I50" s="58" t="s">
        <v>28</v>
      </c>
      <c r="J50" s="47">
        <f t="shared" ref="J50:J51" si="31">K50+L50</f>
        <v>5000</v>
      </c>
      <c r="K50" s="47">
        <f>K51</f>
        <v>5000</v>
      </c>
      <c r="L50" s="47">
        <f>L51</f>
        <v>0</v>
      </c>
      <c r="M50" s="47">
        <f t="shared" ref="M50:M51" si="32">N50+O50</f>
        <v>5000</v>
      </c>
      <c r="N50" s="47">
        <f>N51</f>
        <v>5000</v>
      </c>
      <c r="O50" s="47">
        <f>O51</f>
        <v>0</v>
      </c>
      <c r="P50" s="47">
        <f t="shared" ref="P50:P51" si="33">Q50+R50</f>
        <v>5000</v>
      </c>
      <c r="Q50" s="47">
        <f>Q51</f>
        <v>5000</v>
      </c>
      <c r="R50" s="47">
        <f>R51</f>
        <v>0</v>
      </c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</row>
    <row r="51" spans="1:56" s="29" customFormat="1" ht="18.75" x14ac:dyDescent="0.2">
      <c r="A51" s="20"/>
      <c r="B51" s="55" t="s">
        <v>31</v>
      </c>
      <c r="C51" s="21" t="s">
        <v>47</v>
      </c>
      <c r="D51" s="21" t="s">
        <v>34</v>
      </c>
      <c r="E51" s="21" t="s">
        <v>4</v>
      </c>
      <c r="F51" s="21" t="s">
        <v>26</v>
      </c>
      <c r="G51" s="21" t="s">
        <v>51</v>
      </c>
      <c r="H51" s="18" t="s">
        <v>2</v>
      </c>
      <c r="I51" s="21" t="s">
        <v>29</v>
      </c>
      <c r="J51" s="53">
        <f t="shared" si="31"/>
        <v>5000</v>
      </c>
      <c r="K51" s="53">
        <v>5000</v>
      </c>
      <c r="L51" s="53">
        <v>0</v>
      </c>
      <c r="M51" s="53">
        <f t="shared" si="32"/>
        <v>5000</v>
      </c>
      <c r="N51" s="53">
        <v>5000</v>
      </c>
      <c r="O51" s="53">
        <v>0</v>
      </c>
      <c r="P51" s="53">
        <f t="shared" si="33"/>
        <v>5000</v>
      </c>
      <c r="Q51" s="53">
        <v>5000</v>
      </c>
      <c r="R51" s="53">
        <v>0</v>
      </c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</row>
    <row r="52" spans="1:56" s="29" customFormat="1" ht="37.5" x14ac:dyDescent="0.2">
      <c r="A52" s="20"/>
      <c r="B52" s="9" t="s">
        <v>67</v>
      </c>
      <c r="C52" s="58" t="s">
        <v>47</v>
      </c>
      <c r="D52" s="58" t="s">
        <v>34</v>
      </c>
      <c r="E52" s="58" t="s">
        <v>4</v>
      </c>
      <c r="F52" s="58" t="s">
        <v>26</v>
      </c>
      <c r="G52" s="58" t="s">
        <v>27</v>
      </c>
      <c r="H52" s="58" t="s">
        <v>2</v>
      </c>
      <c r="I52" s="58"/>
      <c r="J52" s="47">
        <f t="shared" si="0"/>
        <v>6113396.0999999996</v>
      </c>
      <c r="K52" s="47">
        <f>K53+K55+K57</f>
        <v>6113396.0999999996</v>
      </c>
      <c r="L52" s="47">
        <f>L53+L55+L57</f>
        <v>0</v>
      </c>
      <c r="M52" s="47">
        <f t="shared" si="29"/>
        <v>4863442.4700000007</v>
      </c>
      <c r="N52" s="47">
        <f>N53+N55+N57</f>
        <v>4863442.4700000007</v>
      </c>
      <c r="O52" s="47">
        <f>O53+O55+O57</f>
        <v>0</v>
      </c>
      <c r="P52" s="47">
        <f t="shared" si="30"/>
        <v>4654243.42</v>
      </c>
      <c r="Q52" s="47">
        <f>Q53+Q55+Q57</f>
        <v>4654243.42</v>
      </c>
      <c r="R52" s="47">
        <f>R53+R55+R57</f>
        <v>0</v>
      </c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</row>
    <row r="53" spans="1:56" s="29" customFormat="1" ht="112.5" x14ac:dyDescent="0.2">
      <c r="A53" s="20"/>
      <c r="B53" s="9" t="s">
        <v>15</v>
      </c>
      <c r="C53" s="58" t="s">
        <v>47</v>
      </c>
      <c r="D53" s="58" t="s">
        <v>34</v>
      </c>
      <c r="E53" s="58" t="s">
        <v>4</v>
      </c>
      <c r="F53" s="58" t="s">
        <v>26</v>
      </c>
      <c r="G53" s="58" t="s">
        <v>27</v>
      </c>
      <c r="H53" s="58" t="s">
        <v>2</v>
      </c>
      <c r="I53" s="58" t="s">
        <v>16</v>
      </c>
      <c r="J53" s="47">
        <f t="shared" si="0"/>
        <v>3065284.77</v>
      </c>
      <c r="K53" s="47">
        <f>K54</f>
        <v>3065284.77</v>
      </c>
      <c r="L53" s="47">
        <f>L54</f>
        <v>0</v>
      </c>
      <c r="M53" s="47">
        <f t="shared" si="29"/>
        <v>2867999.24</v>
      </c>
      <c r="N53" s="47">
        <f>N54</f>
        <v>2867999.24</v>
      </c>
      <c r="O53" s="47">
        <f>O54</f>
        <v>0</v>
      </c>
      <c r="P53" s="47">
        <f t="shared" si="30"/>
        <v>2867999.24</v>
      </c>
      <c r="Q53" s="47">
        <f>Q54</f>
        <v>2867999.24</v>
      </c>
      <c r="R53" s="47">
        <f>R54</f>
        <v>0</v>
      </c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</row>
    <row r="54" spans="1:56" s="29" customFormat="1" ht="37.5" x14ac:dyDescent="0.2">
      <c r="A54" s="20"/>
      <c r="B54" s="17" t="s">
        <v>21</v>
      </c>
      <c r="C54" s="21" t="s">
        <v>47</v>
      </c>
      <c r="D54" s="21" t="s">
        <v>34</v>
      </c>
      <c r="E54" s="21" t="s">
        <v>4</v>
      </c>
      <c r="F54" s="21" t="s">
        <v>26</v>
      </c>
      <c r="G54" s="21" t="s">
        <v>27</v>
      </c>
      <c r="H54" s="18" t="s">
        <v>2</v>
      </c>
      <c r="I54" s="21" t="s">
        <v>25</v>
      </c>
      <c r="J54" s="53">
        <f t="shared" si="0"/>
        <v>3065284.77</v>
      </c>
      <c r="K54" s="53">
        <v>3065284.77</v>
      </c>
      <c r="L54" s="53">
        <v>0</v>
      </c>
      <c r="M54" s="53">
        <f t="shared" si="29"/>
        <v>2867999.24</v>
      </c>
      <c r="N54" s="53">
        <v>2867999.24</v>
      </c>
      <c r="O54" s="53">
        <v>0</v>
      </c>
      <c r="P54" s="53">
        <f t="shared" si="30"/>
        <v>2867999.24</v>
      </c>
      <c r="Q54" s="53">
        <v>2867999.24</v>
      </c>
      <c r="R54" s="53">
        <v>0</v>
      </c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</row>
    <row r="55" spans="1:56" s="29" customFormat="1" ht="37.5" x14ac:dyDescent="0.2">
      <c r="A55" s="20"/>
      <c r="B55" s="9" t="s">
        <v>38</v>
      </c>
      <c r="C55" s="58" t="s">
        <v>47</v>
      </c>
      <c r="D55" s="58" t="s">
        <v>34</v>
      </c>
      <c r="E55" s="58" t="s">
        <v>4</v>
      </c>
      <c r="F55" s="58" t="s">
        <v>26</v>
      </c>
      <c r="G55" s="58" t="s">
        <v>27</v>
      </c>
      <c r="H55" s="58" t="s">
        <v>2</v>
      </c>
      <c r="I55" s="58" t="s">
        <v>23</v>
      </c>
      <c r="J55" s="47">
        <f t="shared" si="0"/>
        <v>3028111.33</v>
      </c>
      <c r="K55" s="47">
        <f>K56</f>
        <v>3028111.33</v>
      </c>
      <c r="L55" s="47">
        <f>L56</f>
        <v>0</v>
      </c>
      <c r="M55" s="47">
        <f t="shared" si="29"/>
        <v>1975443.23</v>
      </c>
      <c r="N55" s="47">
        <f>N56</f>
        <v>1975443.23</v>
      </c>
      <c r="O55" s="47">
        <f>O56</f>
        <v>0</v>
      </c>
      <c r="P55" s="47">
        <f t="shared" si="30"/>
        <v>1766244.18</v>
      </c>
      <c r="Q55" s="47">
        <f>Q56</f>
        <v>1766244.18</v>
      </c>
      <c r="R55" s="47">
        <f>R56</f>
        <v>0</v>
      </c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</row>
    <row r="56" spans="1:56" s="37" customFormat="1" ht="56.25" x14ac:dyDescent="0.2">
      <c r="A56" s="20"/>
      <c r="B56" s="17" t="s">
        <v>22</v>
      </c>
      <c r="C56" s="21" t="s">
        <v>47</v>
      </c>
      <c r="D56" s="21" t="s">
        <v>34</v>
      </c>
      <c r="E56" s="21" t="s">
        <v>4</v>
      </c>
      <c r="F56" s="21" t="s">
        <v>26</v>
      </c>
      <c r="G56" s="21" t="s">
        <v>27</v>
      </c>
      <c r="H56" s="18" t="s">
        <v>2</v>
      </c>
      <c r="I56" s="21" t="s">
        <v>24</v>
      </c>
      <c r="J56" s="53">
        <f t="shared" si="0"/>
        <v>3028111.33</v>
      </c>
      <c r="K56" s="53">
        <v>3028111.33</v>
      </c>
      <c r="L56" s="53">
        <v>0</v>
      </c>
      <c r="M56" s="53">
        <f t="shared" si="29"/>
        <v>1975443.23</v>
      </c>
      <c r="N56" s="53">
        <v>1975443.23</v>
      </c>
      <c r="O56" s="53">
        <v>0</v>
      </c>
      <c r="P56" s="53">
        <f t="shared" si="30"/>
        <v>1766244.18</v>
      </c>
      <c r="Q56" s="53">
        <v>1766244.18</v>
      </c>
      <c r="R56" s="53">
        <v>0</v>
      </c>
    </row>
    <row r="57" spans="1:56" s="29" customFormat="1" ht="18.75" x14ac:dyDescent="0.2">
      <c r="A57" s="10"/>
      <c r="B57" s="9" t="s">
        <v>30</v>
      </c>
      <c r="C57" s="8" t="s">
        <v>47</v>
      </c>
      <c r="D57" s="8" t="s">
        <v>34</v>
      </c>
      <c r="E57" s="8" t="s">
        <v>4</v>
      </c>
      <c r="F57" s="8" t="s">
        <v>26</v>
      </c>
      <c r="G57" s="8" t="s">
        <v>27</v>
      </c>
      <c r="H57" s="58" t="s">
        <v>2</v>
      </c>
      <c r="I57" s="8" t="s">
        <v>28</v>
      </c>
      <c r="J57" s="47">
        <f t="shared" si="0"/>
        <v>20000</v>
      </c>
      <c r="K57" s="47">
        <f>K58</f>
        <v>20000</v>
      </c>
      <c r="L57" s="47">
        <f>L58</f>
        <v>0</v>
      </c>
      <c r="M57" s="47">
        <f t="shared" si="29"/>
        <v>20000</v>
      </c>
      <c r="N57" s="47">
        <f>N58</f>
        <v>20000</v>
      </c>
      <c r="O57" s="47">
        <f>O58</f>
        <v>0</v>
      </c>
      <c r="P57" s="47">
        <f t="shared" si="30"/>
        <v>20000</v>
      </c>
      <c r="Q57" s="47">
        <f>Q58</f>
        <v>20000</v>
      </c>
      <c r="R57" s="47">
        <f>R58</f>
        <v>0</v>
      </c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</row>
    <row r="58" spans="1:56" s="29" customFormat="1" ht="18.75" x14ac:dyDescent="0.2">
      <c r="A58" s="20"/>
      <c r="B58" s="17" t="s">
        <v>31</v>
      </c>
      <c r="C58" s="21" t="s">
        <v>47</v>
      </c>
      <c r="D58" s="21" t="s">
        <v>34</v>
      </c>
      <c r="E58" s="21" t="s">
        <v>4</v>
      </c>
      <c r="F58" s="21" t="s">
        <v>26</v>
      </c>
      <c r="G58" s="21" t="s">
        <v>27</v>
      </c>
      <c r="H58" s="18" t="s">
        <v>2</v>
      </c>
      <c r="I58" s="21" t="s">
        <v>29</v>
      </c>
      <c r="J58" s="53">
        <f t="shared" si="0"/>
        <v>20000</v>
      </c>
      <c r="K58" s="53">
        <v>20000</v>
      </c>
      <c r="L58" s="53">
        <v>0</v>
      </c>
      <c r="M58" s="53">
        <f t="shared" si="29"/>
        <v>20000</v>
      </c>
      <c r="N58" s="53">
        <v>20000</v>
      </c>
      <c r="O58" s="53">
        <v>0</v>
      </c>
      <c r="P58" s="53">
        <f t="shared" si="30"/>
        <v>20000</v>
      </c>
      <c r="Q58" s="53">
        <v>20000</v>
      </c>
      <c r="R58" s="53">
        <v>0</v>
      </c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</row>
    <row r="59" spans="1:56" s="29" customFormat="1" ht="56.25" x14ac:dyDescent="0.2">
      <c r="A59" s="20"/>
      <c r="B59" s="9" t="s">
        <v>68</v>
      </c>
      <c r="C59" s="58" t="s">
        <v>47</v>
      </c>
      <c r="D59" s="58" t="s">
        <v>34</v>
      </c>
      <c r="E59" s="58" t="s">
        <v>4</v>
      </c>
      <c r="F59" s="58" t="s">
        <v>26</v>
      </c>
      <c r="G59" s="58" t="s">
        <v>69</v>
      </c>
      <c r="H59" s="58" t="s">
        <v>2</v>
      </c>
      <c r="I59" s="58"/>
      <c r="J59" s="47">
        <f t="shared" si="0"/>
        <v>15000</v>
      </c>
      <c r="K59" s="47">
        <f>K60</f>
        <v>15000</v>
      </c>
      <c r="L59" s="47">
        <f>L60</f>
        <v>0</v>
      </c>
      <c r="M59" s="47">
        <f t="shared" si="29"/>
        <v>15000</v>
      </c>
      <c r="N59" s="47">
        <f>N60</f>
        <v>15000</v>
      </c>
      <c r="O59" s="47">
        <f>O60</f>
        <v>0</v>
      </c>
      <c r="P59" s="47">
        <f t="shared" si="30"/>
        <v>15000</v>
      </c>
      <c r="Q59" s="47">
        <f>Q60</f>
        <v>15000</v>
      </c>
      <c r="R59" s="47">
        <f>R60</f>
        <v>0</v>
      </c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</row>
    <row r="60" spans="1:56" s="29" customFormat="1" ht="37.5" x14ac:dyDescent="0.2">
      <c r="A60" s="20"/>
      <c r="B60" s="9" t="s">
        <v>38</v>
      </c>
      <c r="C60" s="58" t="s">
        <v>47</v>
      </c>
      <c r="D60" s="58" t="s">
        <v>34</v>
      </c>
      <c r="E60" s="58" t="s">
        <v>4</v>
      </c>
      <c r="F60" s="58" t="s">
        <v>26</v>
      </c>
      <c r="G60" s="58" t="s">
        <v>69</v>
      </c>
      <c r="H60" s="58" t="s">
        <v>2</v>
      </c>
      <c r="I60" s="58" t="s">
        <v>23</v>
      </c>
      <c r="J60" s="47">
        <f t="shared" si="0"/>
        <v>15000</v>
      </c>
      <c r="K60" s="47">
        <f>K61</f>
        <v>15000</v>
      </c>
      <c r="L60" s="47">
        <f>L61</f>
        <v>0</v>
      </c>
      <c r="M60" s="47">
        <f t="shared" si="29"/>
        <v>15000</v>
      </c>
      <c r="N60" s="47">
        <f>N61</f>
        <v>15000</v>
      </c>
      <c r="O60" s="47">
        <f>O61</f>
        <v>0</v>
      </c>
      <c r="P60" s="47">
        <f t="shared" si="30"/>
        <v>15000</v>
      </c>
      <c r="Q60" s="47">
        <f>Q61</f>
        <v>15000</v>
      </c>
      <c r="R60" s="47">
        <f>R61</f>
        <v>0</v>
      </c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</row>
    <row r="61" spans="1:56" s="29" customFormat="1" ht="56.25" x14ac:dyDescent="0.2">
      <c r="A61" s="20"/>
      <c r="B61" s="17" t="s">
        <v>22</v>
      </c>
      <c r="C61" s="21" t="s">
        <v>47</v>
      </c>
      <c r="D61" s="21" t="s">
        <v>34</v>
      </c>
      <c r="E61" s="21" t="s">
        <v>4</v>
      </c>
      <c r="F61" s="21" t="s">
        <v>26</v>
      </c>
      <c r="G61" s="21" t="s">
        <v>69</v>
      </c>
      <c r="H61" s="18" t="s">
        <v>2</v>
      </c>
      <c r="I61" s="21" t="s">
        <v>24</v>
      </c>
      <c r="J61" s="53">
        <f t="shared" si="0"/>
        <v>15000</v>
      </c>
      <c r="K61" s="53">
        <v>15000</v>
      </c>
      <c r="L61" s="53">
        <v>0</v>
      </c>
      <c r="M61" s="53">
        <f t="shared" si="29"/>
        <v>15000</v>
      </c>
      <c r="N61" s="53">
        <v>15000</v>
      </c>
      <c r="O61" s="53">
        <v>0</v>
      </c>
      <c r="P61" s="53">
        <f t="shared" si="30"/>
        <v>15000</v>
      </c>
      <c r="Q61" s="53">
        <v>15000</v>
      </c>
      <c r="R61" s="53">
        <v>0</v>
      </c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</row>
    <row r="62" spans="1:56" s="29" customFormat="1" ht="37.5" x14ac:dyDescent="0.2">
      <c r="A62" s="20"/>
      <c r="B62" s="9" t="s">
        <v>94</v>
      </c>
      <c r="C62" s="58" t="s">
        <v>47</v>
      </c>
      <c r="D62" s="58" t="s">
        <v>34</v>
      </c>
      <c r="E62" s="58" t="s">
        <v>4</v>
      </c>
      <c r="F62" s="58" t="s">
        <v>26</v>
      </c>
      <c r="G62" s="58" t="s">
        <v>93</v>
      </c>
      <c r="H62" s="58" t="s">
        <v>2</v>
      </c>
      <c r="I62" s="58"/>
      <c r="J62" s="47">
        <f t="shared" ref="J62:J64" si="34">K62+L62</f>
        <v>10000</v>
      </c>
      <c r="K62" s="47">
        <f>K63</f>
        <v>10000</v>
      </c>
      <c r="L62" s="47">
        <f>L63</f>
        <v>0</v>
      </c>
      <c r="M62" s="47">
        <f t="shared" ref="M62:M64" si="35">N62+O62</f>
        <v>10000</v>
      </c>
      <c r="N62" s="47">
        <f>N63</f>
        <v>10000</v>
      </c>
      <c r="O62" s="47">
        <f>O63</f>
        <v>0</v>
      </c>
      <c r="P62" s="47">
        <f t="shared" ref="P62:P64" si="36">Q62+R62</f>
        <v>10000</v>
      </c>
      <c r="Q62" s="47">
        <f>Q63</f>
        <v>10000</v>
      </c>
      <c r="R62" s="47">
        <f>R63</f>
        <v>0</v>
      </c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</row>
    <row r="63" spans="1:56" s="29" customFormat="1" ht="37.5" x14ac:dyDescent="0.2">
      <c r="A63" s="20"/>
      <c r="B63" s="9" t="s">
        <v>38</v>
      </c>
      <c r="C63" s="58" t="s">
        <v>47</v>
      </c>
      <c r="D63" s="58" t="s">
        <v>34</v>
      </c>
      <c r="E63" s="58" t="s">
        <v>4</v>
      </c>
      <c r="F63" s="58" t="s">
        <v>26</v>
      </c>
      <c r="G63" s="58" t="s">
        <v>93</v>
      </c>
      <c r="H63" s="58" t="s">
        <v>2</v>
      </c>
      <c r="I63" s="58" t="s">
        <v>23</v>
      </c>
      <c r="J63" s="47">
        <f t="shared" si="34"/>
        <v>10000</v>
      </c>
      <c r="K63" s="47">
        <f>K64</f>
        <v>10000</v>
      </c>
      <c r="L63" s="47">
        <f>L64</f>
        <v>0</v>
      </c>
      <c r="M63" s="47">
        <f t="shared" si="35"/>
        <v>10000</v>
      </c>
      <c r="N63" s="47">
        <f>N64</f>
        <v>10000</v>
      </c>
      <c r="O63" s="47">
        <f>O64</f>
        <v>0</v>
      </c>
      <c r="P63" s="47">
        <f t="shared" si="36"/>
        <v>10000</v>
      </c>
      <c r="Q63" s="47">
        <f>Q64</f>
        <v>10000</v>
      </c>
      <c r="R63" s="47">
        <f>R64</f>
        <v>0</v>
      </c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</row>
    <row r="64" spans="1:56" s="29" customFormat="1" ht="56.25" x14ac:dyDescent="0.2">
      <c r="A64" s="20"/>
      <c r="B64" s="17" t="s">
        <v>22</v>
      </c>
      <c r="C64" s="21" t="s">
        <v>47</v>
      </c>
      <c r="D64" s="21" t="s">
        <v>34</v>
      </c>
      <c r="E64" s="21" t="s">
        <v>4</v>
      </c>
      <c r="F64" s="21" t="s">
        <v>26</v>
      </c>
      <c r="G64" s="21" t="s">
        <v>93</v>
      </c>
      <c r="H64" s="18" t="s">
        <v>2</v>
      </c>
      <c r="I64" s="21" t="s">
        <v>24</v>
      </c>
      <c r="J64" s="53">
        <f t="shared" si="34"/>
        <v>10000</v>
      </c>
      <c r="K64" s="53">
        <v>10000</v>
      </c>
      <c r="L64" s="53">
        <v>0</v>
      </c>
      <c r="M64" s="53">
        <f t="shared" si="35"/>
        <v>10000</v>
      </c>
      <c r="N64" s="53">
        <v>10000</v>
      </c>
      <c r="O64" s="53">
        <v>0</v>
      </c>
      <c r="P64" s="53">
        <f t="shared" si="36"/>
        <v>10000</v>
      </c>
      <c r="Q64" s="53">
        <v>10000</v>
      </c>
      <c r="R64" s="53">
        <v>0</v>
      </c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</row>
    <row r="65" spans="1:56" s="29" customFormat="1" ht="37.5" x14ac:dyDescent="0.2">
      <c r="A65" s="20"/>
      <c r="B65" s="9" t="s">
        <v>70</v>
      </c>
      <c r="C65" s="58" t="s">
        <v>47</v>
      </c>
      <c r="D65" s="58" t="s">
        <v>34</v>
      </c>
      <c r="E65" s="58" t="s">
        <v>4</v>
      </c>
      <c r="F65" s="58" t="s">
        <v>26</v>
      </c>
      <c r="G65" s="58" t="s">
        <v>71</v>
      </c>
      <c r="H65" s="58" t="s">
        <v>2</v>
      </c>
      <c r="I65" s="58"/>
      <c r="J65" s="47">
        <f t="shared" si="0"/>
        <v>1000</v>
      </c>
      <c r="K65" s="47">
        <f>K66</f>
        <v>1000</v>
      </c>
      <c r="L65" s="47">
        <f>L66</f>
        <v>0</v>
      </c>
      <c r="M65" s="47">
        <f t="shared" si="29"/>
        <v>1000</v>
      </c>
      <c r="N65" s="47">
        <f>N66</f>
        <v>1000</v>
      </c>
      <c r="O65" s="47">
        <f>O66</f>
        <v>0</v>
      </c>
      <c r="P65" s="47">
        <f t="shared" si="30"/>
        <v>1000</v>
      </c>
      <c r="Q65" s="47">
        <f>Q66</f>
        <v>1000</v>
      </c>
      <c r="R65" s="47">
        <f>R66</f>
        <v>0</v>
      </c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</row>
    <row r="66" spans="1:56" s="29" customFormat="1" ht="18.75" x14ac:dyDescent="0.2">
      <c r="A66" s="20"/>
      <c r="B66" s="9" t="s">
        <v>30</v>
      </c>
      <c r="C66" s="58" t="s">
        <v>47</v>
      </c>
      <c r="D66" s="58" t="s">
        <v>34</v>
      </c>
      <c r="E66" s="58" t="s">
        <v>4</v>
      </c>
      <c r="F66" s="58" t="s">
        <v>26</v>
      </c>
      <c r="G66" s="58" t="s">
        <v>71</v>
      </c>
      <c r="H66" s="58" t="s">
        <v>2</v>
      </c>
      <c r="I66" s="58" t="s">
        <v>28</v>
      </c>
      <c r="J66" s="47">
        <f t="shared" si="0"/>
        <v>1000</v>
      </c>
      <c r="K66" s="47">
        <f>K67</f>
        <v>1000</v>
      </c>
      <c r="L66" s="47">
        <f>L67</f>
        <v>0</v>
      </c>
      <c r="M66" s="47">
        <f t="shared" si="29"/>
        <v>1000</v>
      </c>
      <c r="N66" s="47">
        <f>N67</f>
        <v>1000</v>
      </c>
      <c r="O66" s="47">
        <f>O67</f>
        <v>0</v>
      </c>
      <c r="P66" s="47">
        <f t="shared" si="30"/>
        <v>1000</v>
      </c>
      <c r="Q66" s="47">
        <f>Q67</f>
        <v>1000</v>
      </c>
      <c r="R66" s="47">
        <f>R67</f>
        <v>0</v>
      </c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</row>
    <row r="67" spans="1:56" s="29" customFormat="1" ht="18.75" x14ac:dyDescent="0.2">
      <c r="A67" s="20"/>
      <c r="B67" s="17" t="s">
        <v>33</v>
      </c>
      <c r="C67" s="21" t="s">
        <v>47</v>
      </c>
      <c r="D67" s="21" t="s">
        <v>34</v>
      </c>
      <c r="E67" s="21" t="s">
        <v>4</v>
      </c>
      <c r="F67" s="21" t="s">
        <v>26</v>
      </c>
      <c r="G67" s="21" t="s">
        <v>71</v>
      </c>
      <c r="H67" s="18" t="s">
        <v>2</v>
      </c>
      <c r="I67" s="21" t="s">
        <v>32</v>
      </c>
      <c r="J67" s="53">
        <f t="shared" si="0"/>
        <v>1000</v>
      </c>
      <c r="K67" s="53">
        <v>1000</v>
      </c>
      <c r="L67" s="53">
        <v>0</v>
      </c>
      <c r="M67" s="53">
        <f t="shared" si="29"/>
        <v>1000</v>
      </c>
      <c r="N67" s="53">
        <v>1000</v>
      </c>
      <c r="O67" s="53">
        <v>0</v>
      </c>
      <c r="P67" s="53">
        <f t="shared" si="30"/>
        <v>1000</v>
      </c>
      <c r="Q67" s="53">
        <v>1000</v>
      </c>
      <c r="R67" s="53">
        <v>0</v>
      </c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</row>
    <row r="68" spans="1:56" s="62" customFormat="1" ht="56.25" x14ac:dyDescent="0.2">
      <c r="A68" s="20"/>
      <c r="B68" s="9" t="s">
        <v>65</v>
      </c>
      <c r="C68" s="61" t="s">
        <v>47</v>
      </c>
      <c r="D68" s="61" t="s">
        <v>34</v>
      </c>
      <c r="E68" s="61" t="s">
        <v>4</v>
      </c>
      <c r="F68" s="61" t="s">
        <v>26</v>
      </c>
      <c r="G68" s="61" t="s">
        <v>62</v>
      </c>
      <c r="H68" s="61" t="s">
        <v>2</v>
      </c>
      <c r="I68" s="61"/>
      <c r="J68" s="47">
        <f t="shared" si="0"/>
        <v>2515100</v>
      </c>
      <c r="K68" s="47">
        <f>K69+K71</f>
        <v>2515100</v>
      </c>
      <c r="L68" s="47">
        <f>L69+L71</f>
        <v>0</v>
      </c>
      <c r="M68" s="47">
        <f t="shared" si="29"/>
        <v>2490800</v>
      </c>
      <c r="N68" s="47">
        <f>N69+N71</f>
        <v>2490800</v>
      </c>
      <c r="O68" s="47">
        <f>O69+O71</f>
        <v>0</v>
      </c>
      <c r="P68" s="47">
        <f t="shared" si="30"/>
        <v>2490800</v>
      </c>
      <c r="Q68" s="47">
        <f>Q69+Q71</f>
        <v>2490800</v>
      </c>
      <c r="R68" s="47">
        <f>R69+R71</f>
        <v>0</v>
      </c>
      <c r="S68" s="37"/>
    </row>
    <row r="69" spans="1:56" s="62" customFormat="1" ht="112.5" x14ac:dyDescent="0.2">
      <c r="A69" s="20"/>
      <c r="B69" s="9" t="s">
        <v>15</v>
      </c>
      <c r="C69" s="61" t="s">
        <v>47</v>
      </c>
      <c r="D69" s="61" t="s">
        <v>34</v>
      </c>
      <c r="E69" s="61" t="s">
        <v>4</v>
      </c>
      <c r="F69" s="61" t="s">
        <v>26</v>
      </c>
      <c r="G69" s="61" t="s">
        <v>62</v>
      </c>
      <c r="H69" s="61" t="s">
        <v>2</v>
      </c>
      <c r="I69" s="61" t="s">
        <v>16</v>
      </c>
      <c r="J69" s="47">
        <f t="shared" si="0"/>
        <v>2500100</v>
      </c>
      <c r="K69" s="47">
        <f>K70</f>
        <v>2500100</v>
      </c>
      <c r="L69" s="47">
        <f>L70</f>
        <v>0</v>
      </c>
      <c r="M69" s="47">
        <f t="shared" si="29"/>
        <v>2475800</v>
      </c>
      <c r="N69" s="47">
        <f>N70</f>
        <v>2475800</v>
      </c>
      <c r="O69" s="47">
        <f>O70</f>
        <v>0</v>
      </c>
      <c r="P69" s="47">
        <f t="shared" si="30"/>
        <v>2475800</v>
      </c>
      <c r="Q69" s="47">
        <f>Q70</f>
        <v>2475800</v>
      </c>
      <c r="R69" s="47">
        <f>R70</f>
        <v>0</v>
      </c>
      <c r="S69" s="37"/>
    </row>
    <row r="70" spans="1:56" s="62" customFormat="1" ht="37.5" x14ac:dyDescent="0.2">
      <c r="A70" s="20"/>
      <c r="B70" s="17" t="s">
        <v>9</v>
      </c>
      <c r="C70" s="21" t="s">
        <v>47</v>
      </c>
      <c r="D70" s="21" t="s">
        <v>34</v>
      </c>
      <c r="E70" s="21" t="s">
        <v>4</v>
      </c>
      <c r="F70" s="21" t="s">
        <v>26</v>
      </c>
      <c r="G70" s="21" t="s">
        <v>62</v>
      </c>
      <c r="H70" s="18" t="s">
        <v>2</v>
      </c>
      <c r="I70" s="21" t="s">
        <v>13</v>
      </c>
      <c r="J70" s="48">
        <f t="shared" si="0"/>
        <v>2500100</v>
      </c>
      <c r="K70" s="49">
        <f>2475800+24300</f>
        <v>2500100</v>
      </c>
      <c r="L70" s="49">
        <v>0</v>
      </c>
      <c r="M70" s="48">
        <f t="shared" si="29"/>
        <v>2475800</v>
      </c>
      <c r="N70" s="50">
        <v>2475800</v>
      </c>
      <c r="O70" s="50">
        <v>0</v>
      </c>
      <c r="P70" s="48">
        <f t="shared" si="30"/>
        <v>2475800</v>
      </c>
      <c r="Q70" s="51">
        <v>2475800</v>
      </c>
      <c r="R70" s="51">
        <v>0</v>
      </c>
      <c r="S70" s="37"/>
    </row>
    <row r="71" spans="1:56" s="29" customFormat="1" ht="18.75" x14ac:dyDescent="0.2">
      <c r="A71" s="20"/>
      <c r="B71" s="9" t="s">
        <v>30</v>
      </c>
      <c r="C71" s="8" t="s">
        <v>47</v>
      </c>
      <c r="D71" s="8" t="s">
        <v>34</v>
      </c>
      <c r="E71" s="8" t="s">
        <v>4</v>
      </c>
      <c r="F71" s="8" t="s">
        <v>26</v>
      </c>
      <c r="G71" s="8" t="s">
        <v>62</v>
      </c>
      <c r="H71" s="61" t="s">
        <v>2</v>
      </c>
      <c r="I71" s="8" t="s">
        <v>28</v>
      </c>
      <c r="J71" s="47">
        <f t="shared" si="0"/>
        <v>15000</v>
      </c>
      <c r="K71" s="47">
        <f>K72</f>
        <v>15000</v>
      </c>
      <c r="L71" s="47">
        <f>L72</f>
        <v>0</v>
      </c>
      <c r="M71" s="47">
        <f t="shared" si="29"/>
        <v>15000</v>
      </c>
      <c r="N71" s="47">
        <f>N72</f>
        <v>15000</v>
      </c>
      <c r="O71" s="47">
        <f>O72</f>
        <v>0</v>
      </c>
      <c r="P71" s="47">
        <f t="shared" si="30"/>
        <v>15000</v>
      </c>
      <c r="Q71" s="47">
        <f>Q72</f>
        <v>15000</v>
      </c>
      <c r="R71" s="47">
        <f>R72</f>
        <v>0</v>
      </c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</row>
    <row r="72" spans="1:56" s="29" customFormat="1" ht="18.75" x14ac:dyDescent="0.2">
      <c r="A72" s="20"/>
      <c r="B72" s="17" t="s">
        <v>31</v>
      </c>
      <c r="C72" s="21" t="s">
        <v>47</v>
      </c>
      <c r="D72" s="21" t="s">
        <v>34</v>
      </c>
      <c r="E72" s="21" t="s">
        <v>4</v>
      </c>
      <c r="F72" s="21" t="s">
        <v>26</v>
      </c>
      <c r="G72" s="21" t="s">
        <v>62</v>
      </c>
      <c r="H72" s="18" t="s">
        <v>2</v>
      </c>
      <c r="I72" s="21" t="s">
        <v>29</v>
      </c>
      <c r="J72" s="53">
        <f t="shared" si="0"/>
        <v>15000</v>
      </c>
      <c r="K72" s="53">
        <v>15000</v>
      </c>
      <c r="L72" s="53">
        <v>0</v>
      </c>
      <c r="M72" s="53">
        <f t="shared" si="29"/>
        <v>15000</v>
      </c>
      <c r="N72" s="53">
        <v>15000</v>
      </c>
      <c r="O72" s="53">
        <v>0</v>
      </c>
      <c r="P72" s="53">
        <f t="shared" si="30"/>
        <v>15000</v>
      </c>
      <c r="Q72" s="53">
        <v>15000</v>
      </c>
      <c r="R72" s="53">
        <v>0</v>
      </c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</row>
    <row r="73" spans="1:56" s="29" customFormat="1" ht="93.75" x14ac:dyDescent="0.2">
      <c r="A73" s="20"/>
      <c r="B73" s="9" t="s">
        <v>72</v>
      </c>
      <c r="C73" s="58" t="s">
        <v>47</v>
      </c>
      <c r="D73" s="58" t="s">
        <v>34</v>
      </c>
      <c r="E73" s="58" t="s">
        <v>4</v>
      </c>
      <c r="F73" s="58" t="s">
        <v>73</v>
      </c>
      <c r="G73" s="58" t="s">
        <v>74</v>
      </c>
      <c r="H73" s="58" t="s">
        <v>26</v>
      </c>
      <c r="I73" s="58"/>
      <c r="J73" s="47">
        <f t="shared" si="0"/>
        <v>159258</v>
      </c>
      <c r="K73" s="47">
        <f>K74</f>
        <v>0</v>
      </c>
      <c r="L73" s="47">
        <f>L74</f>
        <v>159258</v>
      </c>
      <c r="M73" s="47">
        <f t="shared" si="29"/>
        <v>159258</v>
      </c>
      <c r="N73" s="47">
        <f>N74</f>
        <v>0</v>
      </c>
      <c r="O73" s="47">
        <f>O74</f>
        <v>159258</v>
      </c>
      <c r="P73" s="47">
        <f t="shared" si="30"/>
        <v>159258</v>
      </c>
      <c r="Q73" s="47">
        <f>Q74</f>
        <v>0</v>
      </c>
      <c r="R73" s="47">
        <f>R74</f>
        <v>159258</v>
      </c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</row>
    <row r="74" spans="1:56" s="29" customFormat="1" ht="112.5" x14ac:dyDescent="0.2">
      <c r="A74" s="20"/>
      <c r="B74" s="9" t="s">
        <v>15</v>
      </c>
      <c r="C74" s="58" t="s">
        <v>47</v>
      </c>
      <c r="D74" s="58" t="s">
        <v>34</v>
      </c>
      <c r="E74" s="58" t="s">
        <v>4</v>
      </c>
      <c r="F74" s="58" t="s">
        <v>73</v>
      </c>
      <c r="G74" s="58" t="s">
        <v>74</v>
      </c>
      <c r="H74" s="58" t="s">
        <v>26</v>
      </c>
      <c r="I74" s="58" t="s">
        <v>16</v>
      </c>
      <c r="J74" s="47">
        <f t="shared" si="0"/>
        <v>159258</v>
      </c>
      <c r="K74" s="47">
        <f>K75</f>
        <v>0</v>
      </c>
      <c r="L74" s="47">
        <f>L75</f>
        <v>159258</v>
      </c>
      <c r="M74" s="47">
        <f t="shared" si="29"/>
        <v>159258</v>
      </c>
      <c r="N74" s="47">
        <f>N75</f>
        <v>0</v>
      </c>
      <c r="O74" s="47">
        <f>O75</f>
        <v>159258</v>
      </c>
      <c r="P74" s="47">
        <f t="shared" si="30"/>
        <v>159258</v>
      </c>
      <c r="Q74" s="47">
        <f>Q75</f>
        <v>0</v>
      </c>
      <c r="R74" s="47">
        <f>R75</f>
        <v>159258</v>
      </c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</row>
    <row r="75" spans="1:56" s="29" customFormat="1" ht="37.5" x14ac:dyDescent="0.2">
      <c r="A75" s="20"/>
      <c r="B75" s="17" t="s">
        <v>9</v>
      </c>
      <c r="C75" s="21" t="s">
        <v>47</v>
      </c>
      <c r="D75" s="21" t="s">
        <v>34</v>
      </c>
      <c r="E75" s="21" t="s">
        <v>4</v>
      </c>
      <c r="F75" s="21" t="s">
        <v>73</v>
      </c>
      <c r="G75" s="21" t="s">
        <v>74</v>
      </c>
      <c r="H75" s="18" t="s">
        <v>26</v>
      </c>
      <c r="I75" s="21" t="s">
        <v>13</v>
      </c>
      <c r="J75" s="53">
        <f>K75+L75</f>
        <v>159258</v>
      </c>
      <c r="K75" s="53">
        <v>0</v>
      </c>
      <c r="L75" s="53">
        <v>159258</v>
      </c>
      <c r="M75" s="53">
        <f t="shared" si="29"/>
        <v>159258</v>
      </c>
      <c r="N75" s="53">
        <v>0</v>
      </c>
      <c r="O75" s="53">
        <v>159258</v>
      </c>
      <c r="P75" s="53">
        <f t="shared" si="30"/>
        <v>159258</v>
      </c>
      <c r="Q75" s="53">
        <v>0</v>
      </c>
      <c r="R75" s="53">
        <v>159258</v>
      </c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</row>
    <row r="76" spans="1:56" s="29" customFormat="1" ht="75" x14ac:dyDescent="0.2">
      <c r="A76" s="57"/>
      <c r="B76" s="9" t="s">
        <v>76</v>
      </c>
      <c r="C76" s="58" t="s">
        <v>47</v>
      </c>
      <c r="D76" s="58" t="s">
        <v>75</v>
      </c>
      <c r="E76" s="58" t="s">
        <v>3</v>
      </c>
      <c r="F76" s="58" t="s">
        <v>2</v>
      </c>
      <c r="G76" s="58" t="s">
        <v>20</v>
      </c>
      <c r="H76" s="58" t="s">
        <v>2</v>
      </c>
      <c r="I76" s="58"/>
      <c r="J76" s="47">
        <f t="shared" si="0"/>
        <v>830200</v>
      </c>
      <c r="K76" s="47">
        <f t="shared" ref="K76:L82" si="37">K77</f>
        <v>830200</v>
      </c>
      <c r="L76" s="47">
        <f t="shared" si="37"/>
        <v>0</v>
      </c>
      <c r="M76" s="47">
        <f t="shared" si="29"/>
        <v>849300</v>
      </c>
      <c r="N76" s="47">
        <f t="shared" ref="N76:O82" si="38">N77</f>
        <v>849300</v>
      </c>
      <c r="O76" s="47">
        <f t="shared" si="38"/>
        <v>0</v>
      </c>
      <c r="P76" s="47">
        <f t="shared" si="30"/>
        <v>1145300</v>
      </c>
      <c r="Q76" s="47">
        <f t="shared" ref="Q76:R82" si="39">Q77</f>
        <v>1145300</v>
      </c>
      <c r="R76" s="47">
        <f t="shared" si="39"/>
        <v>0</v>
      </c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</row>
    <row r="77" spans="1:56" s="29" customFormat="1" ht="37.5" x14ac:dyDescent="0.2">
      <c r="A77" s="57"/>
      <c r="B77" s="9" t="s">
        <v>77</v>
      </c>
      <c r="C77" s="58" t="s">
        <v>47</v>
      </c>
      <c r="D77" s="58" t="s">
        <v>75</v>
      </c>
      <c r="E77" s="58" t="s">
        <v>4</v>
      </c>
      <c r="F77" s="58" t="s">
        <v>2</v>
      </c>
      <c r="G77" s="58" t="s">
        <v>20</v>
      </c>
      <c r="H77" s="58" t="s">
        <v>2</v>
      </c>
      <c r="I77" s="58"/>
      <c r="J77" s="47">
        <f t="shared" si="0"/>
        <v>830200</v>
      </c>
      <c r="K77" s="47">
        <f>K78+K81</f>
        <v>830200</v>
      </c>
      <c r="L77" s="47">
        <f>L78+L81</f>
        <v>0</v>
      </c>
      <c r="M77" s="47">
        <f t="shared" si="29"/>
        <v>849300</v>
      </c>
      <c r="N77" s="47">
        <f>N78+N81</f>
        <v>849300</v>
      </c>
      <c r="O77" s="47">
        <f>O78+O81</f>
        <v>0</v>
      </c>
      <c r="P77" s="47">
        <f t="shared" si="30"/>
        <v>1145300</v>
      </c>
      <c r="Q77" s="47">
        <f>Q78+Q81</f>
        <v>1145300</v>
      </c>
      <c r="R77" s="47">
        <f>R78+R81</f>
        <v>0</v>
      </c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</row>
    <row r="78" spans="1:56" s="29" customFormat="1" ht="37.5" x14ac:dyDescent="0.2">
      <c r="A78" s="57"/>
      <c r="B78" s="9" t="s">
        <v>95</v>
      </c>
      <c r="C78" s="58" t="s">
        <v>47</v>
      </c>
      <c r="D78" s="58" t="s">
        <v>75</v>
      </c>
      <c r="E78" s="58" t="s">
        <v>4</v>
      </c>
      <c r="F78" s="58" t="s">
        <v>26</v>
      </c>
      <c r="G78" s="58" t="s">
        <v>51</v>
      </c>
      <c r="H78" s="58" t="s">
        <v>2</v>
      </c>
      <c r="I78" s="58"/>
      <c r="J78" s="47">
        <f t="shared" ref="J78:J80" si="40">K78+L78</f>
        <v>72000</v>
      </c>
      <c r="K78" s="47">
        <f t="shared" si="37"/>
        <v>72000</v>
      </c>
      <c r="L78" s="47">
        <f t="shared" si="37"/>
        <v>0</v>
      </c>
      <c r="M78" s="47">
        <f t="shared" ref="M78:M80" si="41">N78+O78</f>
        <v>91100</v>
      </c>
      <c r="N78" s="47">
        <f t="shared" si="38"/>
        <v>91100</v>
      </c>
      <c r="O78" s="47">
        <f t="shared" si="38"/>
        <v>0</v>
      </c>
      <c r="P78" s="47">
        <f t="shared" ref="P78:P80" si="42">Q78+R78</f>
        <v>91100</v>
      </c>
      <c r="Q78" s="47">
        <f t="shared" si="39"/>
        <v>91100</v>
      </c>
      <c r="R78" s="47">
        <f t="shared" si="39"/>
        <v>0</v>
      </c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</row>
    <row r="79" spans="1:56" s="29" customFormat="1" ht="37.5" x14ac:dyDescent="0.2">
      <c r="A79" s="57"/>
      <c r="B79" s="9" t="s">
        <v>38</v>
      </c>
      <c r="C79" s="58" t="s">
        <v>47</v>
      </c>
      <c r="D79" s="58" t="s">
        <v>75</v>
      </c>
      <c r="E79" s="58" t="s">
        <v>4</v>
      </c>
      <c r="F79" s="58" t="s">
        <v>26</v>
      </c>
      <c r="G79" s="58" t="s">
        <v>51</v>
      </c>
      <c r="H79" s="58" t="s">
        <v>2</v>
      </c>
      <c r="I79" s="58" t="s">
        <v>23</v>
      </c>
      <c r="J79" s="47">
        <f t="shared" si="40"/>
        <v>72000</v>
      </c>
      <c r="K79" s="47">
        <f t="shared" si="37"/>
        <v>72000</v>
      </c>
      <c r="L79" s="47">
        <f t="shared" si="37"/>
        <v>0</v>
      </c>
      <c r="M79" s="47">
        <f t="shared" si="41"/>
        <v>91100</v>
      </c>
      <c r="N79" s="47">
        <f t="shared" si="38"/>
        <v>91100</v>
      </c>
      <c r="O79" s="47">
        <f t="shared" si="38"/>
        <v>0</v>
      </c>
      <c r="P79" s="47">
        <f t="shared" si="42"/>
        <v>91100</v>
      </c>
      <c r="Q79" s="47">
        <f t="shared" si="39"/>
        <v>91100</v>
      </c>
      <c r="R79" s="47">
        <f t="shared" si="39"/>
        <v>0</v>
      </c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</row>
    <row r="80" spans="1:56" s="29" customFormat="1" ht="56.25" x14ac:dyDescent="0.2">
      <c r="A80" s="57"/>
      <c r="B80" s="17" t="s">
        <v>22</v>
      </c>
      <c r="C80" s="21" t="s">
        <v>47</v>
      </c>
      <c r="D80" s="21" t="s">
        <v>75</v>
      </c>
      <c r="E80" s="21" t="s">
        <v>4</v>
      </c>
      <c r="F80" s="21" t="s">
        <v>26</v>
      </c>
      <c r="G80" s="21" t="s">
        <v>51</v>
      </c>
      <c r="H80" s="18" t="s">
        <v>2</v>
      </c>
      <c r="I80" s="21" t="s">
        <v>24</v>
      </c>
      <c r="J80" s="53">
        <f t="shared" si="40"/>
        <v>72000</v>
      </c>
      <c r="K80" s="53">
        <v>72000</v>
      </c>
      <c r="L80" s="53">
        <v>0</v>
      </c>
      <c r="M80" s="53">
        <f t="shared" si="41"/>
        <v>91100</v>
      </c>
      <c r="N80" s="53">
        <v>91100</v>
      </c>
      <c r="O80" s="53">
        <v>0</v>
      </c>
      <c r="P80" s="53">
        <f t="shared" si="42"/>
        <v>91100</v>
      </c>
      <c r="Q80" s="53">
        <v>91100</v>
      </c>
      <c r="R80" s="53">
        <v>0</v>
      </c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</row>
    <row r="81" spans="1:56" s="29" customFormat="1" ht="37.5" x14ac:dyDescent="0.2">
      <c r="A81" s="57"/>
      <c r="B81" s="9" t="s">
        <v>77</v>
      </c>
      <c r="C81" s="58" t="s">
        <v>47</v>
      </c>
      <c r="D81" s="58" t="s">
        <v>75</v>
      </c>
      <c r="E81" s="58" t="s">
        <v>4</v>
      </c>
      <c r="F81" s="58" t="s">
        <v>26</v>
      </c>
      <c r="G81" s="58" t="s">
        <v>27</v>
      </c>
      <c r="H81" s="58" t="s">
        <v>2</v>
      </c>
      <c r="I81" s="58"/>
      <c r="J81" s="47">
        <f t="shared" si="0"/>
        <v>758200</v>
      </c>
      <c r="K81" s="47">
        <f t="shared" si="37"/>
        <v>758200</v>
      </c>
      <c r="L81" s="47">
        <f t="shared" si="37"/>
        <v>0</v>
      </c>
      <c r="M81" s="47">
        <f t="shared" si="29"/>
        <v>758200</v>
      </c>
      <c r="N81" s="47">
        <f t="shared" si="38"/>
        <v>758200</v>
      </c>
      <c r="O81" s="47">
        <f t="shared" si="38"/>
        <v>0</v>
      </c>
      <c r="P81" s="47">
        <f t="shared" si="30"/>
        <v>1054200</v>
      </c>
      <c r="Q81" s="47">
        <f t="shared" si="39"/>
        <v>1054200</v>
      </c>
      <c r="R81" s="47">
        <f t="shared" si="39"/>
        <v>0</v>
      </c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</row>
    <row r="82" spans="1:56" s="29" customFormat="1" ht="37.5" x14ac:dyDescent="0.2">
      <c r="A82" s="57"/>
      <c r="B82" s="9" t="s">
        <v>38</v>
      </c>
      <c r="C82" s="58" t="s">
        <v>47</v>
      </c>
      <c r="D82" s="58" t="s">
        <v>75</v>
      </c>
      <c r="E82" s="58" t="s">
        <v>4</v>
      </c>
      <c r="F82" s="58" t="s">
        <v>26</v>
      </c>
      <c r="G82" s="58" t="s">
        <v>27</v>
      </c>
      <c r="H82" s="58" t="s">
        <v>2</v>
      </c>
      <c r="I82" s="58" t="s">
        <v>23</v>
      </c>
      <c r="J82" s="47">
        <f t="shared" si="0"/>
        <v>758200</v>
      </c>
      <c r="K82" s="47">
        <f t="shared" si="37"/>
        <v>758200</v>
      </c>
      <c r="L82" s="47">
        <f t="shared" si="37"/>
        <v>0</v>
      </c>
      <c r="M82" s="47">
        <f t="shared" si="29"/>
        <v>758200</v>
      </c>
      <c r="N82" s="47">
        <f t="shared" si="38"/>
        <v>758200</v>
      </c>
      <c r="O82" s="47">
        <f t="shared" si="38"/>
        <v>0</v>
      </c>
      <c r="P82" s="47">
        <f t="shared" si="30"/>
        <v>1054200</v>
      </c>
      <c r="Q82" s="47">
        <f t="shared" si="39"/>
        <v>1054200</v>
      </c>
      <c r="R82" s="47">
        <f t="shared" si="39"/>
        <v>0</v>
      </c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</row>
    <row r="83" spans="1:56" s="29" customFormat="1" ht="56.25" x14ac:dyDescent="0.2">
      <c r="A83" s="20"/>
      <c r="B83" s="17" t="s">
        <v>22</v>
      </c>
      <c r="C83" s="21" t="s">
        <v>47</v>
      </c>
      <c r="D83" s="21" t="s">
        <v>75</v>
      </c>
      <c r="E83" s="21" t="s">
        <v>4</v>
      </c>
      <c r="F83" s="21" t="s">
        <v>26</v>
      </c>
      <c r="G83" s="21" t="s">
        <v>27</v>
      </c>
      <c r="H83" s="18" t="s">
        <v>2</v>
      </c>
      <c r="I83" s="21" t="s">
        <v>24</v>
      </c>
      <c r="J83" s="53">
        <f t="shared" si="0"/>
        <v>758200</v>
      </c>
      <c r="K83" s="53">
        <v>758200</v>
      </c>
      <c r="L83" s="53">
        <v>0</v>
      </c>
      <c r="M83" s="53">
        <f t="shared" si="29"/>
        <v>758200</v>
      </c>
      <c r="N83" s="53">
        <v>758200</v>
      </c>
      <c r="O83" s="53">
        <v>0</v>
      </c>
      <c r="P83" s="53">
        <f t="shared" si="30"/>
        <v>1054200</v>
      </c>
      <c r="Q83" s="53">
        <v>1054200</v>
      </c>
      <c r="R83" s="53">
        <v>0</v>
      </c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</row>
    <row r="84" spans="1:56" s="29" customFormat="1" ht="37.5" x14ac:dyDescent="0.2">
      <c r="A84" s="57"/>
      <c r="B84" s="9" t="s">
        <v>87</v>
      </c>
      <c r="C84" s="58" t="s">
        <v>47</v>
      </c>
      <c r="D84" s="58" t="s">
        <v>73</v>
      </c>
      <c r="E84" s="58" t="s">
        <v>3</v>
      </c>
      <c r="F84" s="58" t="s">
        <v>2</v>
      </c>
      <c r="G84" s="58" t="s">
        <v>20</v>
      </c>
      <c r="H84" s="58" t="s">
        <v>2</v>
      </c>
      <c r="I84" s="58"/>
      <c r="J84" s="47">
        <f t="shared" si="0"/>
        <v>300371.92</v>
      </c>
      <c r="K84" s="47">
        <f>K85+K89</f>
        <v>300371.92</v>
      </c>
      <c r="L84" s="47">
        <f>L85+L89</f>
        <v>0</v>
      </c>
      <c r="M84" s="47">
        <f t="shared" si="29"/>
        <v>0</v>
      </c>
      <c r="N84" s="47">
        <f>N85+N89</f>
        <v>0</v>
      </c>
      <c r="O84" s="47">
        <f>O85+O89</f>
        <v>0</v>
      </c>
      <c r="P84" s="47">
        <f t="shared" si="30"/>
        <v>0</v>
      </c>
      <c r="Q84" s="47">
        <f>Q85+Q89</f>
        <v>0</v>
      </c>
      <c r="R84" s="47">
        <f>R85+R89</f>
        <v>0</v>
      </c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</row>
    <row r="85" spans="1:56" s="29" customFormat="1" ht="37.5" x14ac:dyDescent="0.2">
      <c r="A85" s="57"/>
      <c r="B85" s="54" t="s">
        <v>82</v>
      </c>
      <c r="C85" s="58" t="s">
        <v>47</v>
      </c>
      <c r="D85" s="58" t="s">
        <v>73</v>
      </c>
      <c r="E85" s="58" t="s">
        <v>52</v>
      </c>
      <c r="F85" s="58" t="s">
        <v>2</v>
      </c>
      <c r="G85" s="58" t="s">
        <v>20</v>
      </c>
      <c r="H85" s="58" t="s">
        <v>2</v>
      </c>
      <c r="I85" s="58"/>
      <c r="J85" s="47">
        <f t="shared" ref="J85:J88" si="43">K85+L85</f>
        <v>300371.92</v>
      </c>
      <c r="K85" s="47">
        <f>K86</f>
        <v>300371.92</v>
      </c>
      <c r="L85" s="47">
        <f>L86</f>
        <v>0</v>
      </c>
      <c r="M85" s="47">
        <f t="shared" ref="M85:M88" si="44">N85+O85</f>
        <v>0</v>
      </c>
      <c r="N85" s="47">
        <f>N86</f>
        <v>0</v>
      </c>
      <c r="O85" s="47">
        <f>O86</f>
        <v>0</v>
      </c>
      <c r="P85" s="47">
        <f t="shared" ref="P85:P88" si="45">Q85+R85</f>
        <v>0</v>
      </c>
      <c r="Q85" s="47">
        <f>Q86</f>
        <v>0</v>
      </c>
      <c r="R85" s="47">
        <f>R86</f>
        <v>0</v>
      </c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</row>
    <row r="86" spans="1:56" s="29" customFormat="1" ht="37.5" x14ac:dyDescent="0.2">
      <c r="A86" s="57"/>
      <c r="B86" s="54" t="s">
        <v>83</v>
      </c>
      <c r="C86" s="58" t="s">
        <v>47</v>
      </c>
      <c r="D86" s="58" t="s">
        <v>73</v>
      </c>
      <c r="E86" s="58" t="s">
        <v>52</v>
      </c>
      <c r="F86" s="58" t="s">
        <v>26</v>
      </c>
      <c r="G86" s="58" t="s">
        <v>62</v>
      </c>
      <c r="H86" s="58" t="s">
        <v>2</v>
      </c>
      <c r="I86" s="58"/>
      <c r="J86" s="47">
        <f t="shared" si="43"/>
        <v>300371.92</v>
      </c>
      <c r="K86" s="47">
        <f t="shared" ref="K86:L87" si="46">K87</f>
        <v>300371.92</v>
      </c>
      <c r="L86" s="47">
        <f t="shared" si="46"/>
        <v>0</v>
      </c>
      <c r="M86" s="47">
        <f t="shared" si="44"/>
        <v>0</v>
      </c>
      <c r="N86" s="47">
        <f t="shared" ref="N86:O87" si="47">N87</f>
        <v>0</v>
      </c>
      <c r="O86" s="47">
        <f t="shared" si="47"/>
        <v>0</v>
      </c>
      <c r="P86" s="47">
        <f t="shared" si="45"/>
        <v>0</v>
      </c>
      <c r="Q86" s="47">
        <f t="shared" ref="Q86:R87" si="48">Q87</f>
        <v>0</v>
      </c>
      <c r="R86" s="47">
        <f t="shared" si="48"/>
        <v>0</v>
      </c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</row>
    <row r="87" spans="1:56" s="29" customFormat="1" ht="18.75" x14ac:dyDescent="0.2">
      <c r="A87" s="57"/>
      <c r="B87" s="9" t="s">
        <v>40</v>
      </c>
      <c r="C87" s="8" t="s">
        <v>47</v>
      </c>
      <c r="D87" s="8" t="s">
        <v>73</v>
      </c>
      <c r="E87" s="8" t="s">
        <v>52</v>
      </c>
      <c r="F87" s="8" t="s">
        <v>26</v>
      </c>
      <c r="G87" s="8" t="s">
        <v>62</v>
      </c>
      <c r="H87" s="58" t="s">
        <v>2</v>
      </c>
      <c r="I87" s="8" t="s">
        <v>42</v>
      </c>
      <c r="J87" s="46">
        <f t="shared" si="43"/>
        <v>300371.92</v>
      </c>
      <c r="K87" s="47">
        <f t="shared" si="46"/>
        <v>300371.92</v>
      </c>
      <c r="L87" s="47">
        <f t="shared" si="46"/>
        <v>0</v>
      </c>
      <c r="M87" s="46">
        <f t="shared" si="44"/>
        <v>0</v>
      </c>
      <c r="N87" s="47">
        <f t="shared" si="47"/>
        <v>0</v>
      </c>
      <c r="O87" s="47">
        <f t="shared" si="47"/>
        <v>0</v>
      </c>
      <c r="P87" s="46">
        <f t="shared" si="45"/>
        <v>0</v>
      </c>
      <c r="Q87" s="47">
        <f t="shared" si="48"/>
        <v>0</v>
      </c>
      <c r="R87" s="47">
        <f t="shared" si="48"/>
        <v>0</v>
      </c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</row>
    <row r="88" spans="1:56" s="29" customFormat="1" ht="12.75" customHeight="1" x14ac:dyDescent="0.2">
      <c r="A88" s="57"/>
      <c r="B88" s="17" t="s">
        <v>41</v>
      </c>
      <c r="C88" s="21" t="s">
        <v>47</v>
      </c>
      <c r="D88" s="21" t="s">
        <v>73</v>
      </c>
      <c r="E88" s="21" t="s">
        <v>52</v>
      </c>
      <c r="F88" s="21" t="s">
        <v>26</v>
      </c>
      <c r="G88" s="21" t="s">
        <v>62</v>
      </c>
      <c r="H88" s="18" t="s">
        <v>2</v>
      </c>
      <c r="I88" s="21" t="s">
        <v>43</v>
      </c>
      <c r="J88" s="53">
        <f t="shared" si="43"/>
        <v>300371.92</v>
      </c>
      <c r="K88" s="53">
        <v>300371.92</v>
      </c>
      <c r="L88" s="53">
        <v>0</v>
      </c>
      <c r="M88" s="53">
        <f t="shared" si="44"/>
        <v>0</v>
      </c>
      <c r="N88" s="53">
        <v>0</v>
      </c>
      <c r="O88" s="53">
        <v>0</v>
      </c>
      <c r="P88" s="53">
        <f t="shared" si="45"/>
        <v>0</v>
      </c>
      <c r="Q88" s="53">
        <v>0</v>
      </c>
      <c r="R88" s="53">
        <v>0</v>
      </c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</row>
    <row r="89" spans="1:56" s="29" customFormat="1" ht="131.25" hidden="1" x14ac:dyDescent="0.2">
      <c r="A89" s="57"/>
      <c r="B89" s="9" t="s">
        <v>78</v>
      </c>
      <c r="C89" s="58" t="s">
        <v>47</v>
      </c>
      <c r="D89" s="58" t="s">
        <v>73</v>
      </c>
      <c r="E89" s="58" t="s">
        <v>79</v>
      </c>
      <c r="F89" s="58" t="s">
        <v>2</v>
      </c>
      <c r="G89" s="58" t="s">
        <v>20</v>
      </c>
      <c r="H89" s="58" t="s">
        <v>2</v>
      </c>
      <c r="I89" s="58"/>
      <c r="J89" s="47">
        <f t="shared" ref="J89" si="49">K89+L89</f>
        <v>0</v>
      </c>
      <c r="K89" s="47">
        <f>K90</f>
        <v>0</v>
      </c>
      <c r="L89" s="47">
        <f>L90</f>
        <v>0</v>
      </c>
      <c r="M89" s="47">
        <f t="shared" ref="M89" si="50">N89+O89</f>
        <v>0</v>
      </c>
      <c r="N89" s="47">
        <f>N90</f>
        <v>0</v>
      </c>
      <c r="O89" s="47">
        <f>O90</f>
        <v>0</v>
      </c>
      <c r="P89" s="47">
        <f t="shared" ref="P89" si="51">Q89+R89</f>
        <v>0</v>
      </c>
      <c r="Q89" s="47">
        <f>Q90</f>
        <v>0</v>
      </c>
      <c r="R89" s="47">
        <f>R90</f>
        <v>0</v>
      </c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</row>
    <row r="90" spans="1:56" s="29" customFormat="1" ht="131.25" hidden="1" x14ac:dyDescent="0.2">
      <c r="A90" s="57"/>
      <c r="B90" s="9" t="s">
        <v>78</v>
      </c>
      <c r="C90" s="58" t="s">
        <v>47</v>
      </c>
      <c r="D90" s="58" t="s">
        <v>73</v>
      </c>
      <c r="E90" s="58" t="s">
        <v>79</v>
      </c>
      <c r="F90" s="58" t="s">
        <v>26</v>
      </c>
      <c r="G90" s="58" t="s">
        <v>62</v>
      </c>
      <c r="H90" s="58" t="s">
        <v>2</v>
      </c>
      <c r="I90" s="58"/>
      <c r="J90" s="47">
        <f t="shared" si="0"/>
        <v>0</v>
      </c>
      <c r="K90" s="47">
        <f t="shared" ref="K90:L91" si="52">K91</f>
        <v>0</v>
      </c>
      <c r="L90" s="47">
        <f t="shared" si="52"/>
        <v>0</v>
      </c>
      <c r="M90" s="47">
        <f t="shared" si="29"/>
        <v>0</v>
      </c>
      <c r="N90" s="47">
        <f t="shared" ref="N90:O91" si="53">N91</f>
        <v>0</v>
      </c>
      <c r="O90" s="47">
        <f t="shared" si="53"/>
        <v>0</v>
      </c>
      <c r="P90" s="47">
        <f t="shared" si="30"/>
        <v>0</v>
      </c>
      <c r="Q90" s="47">
        <f t="shared" ref="Q90:R91" si="54">Q91</f>
        <v>0</v>
      </c>
      <c r="R90" s="47">
        <f t="shared" si="54"/>
        <v>0</v>
      </c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</row>
    <row r="91" spans="1:56" s="29" customFormat="1" ht="18.75" hidden="1" x14ac:dyDescent="0.2">
      <c r="A91" s="10"/>
      <c r="B91" s="9" t="s">
        <v>40</v>
      </c>
      <c r="C91" s="8" t="s">
        <v>47</v>
      </c>
      <c r="D91" s="8" t="s">
        <v>73</v>
      </c>
      <c r="E91" s="8" t="s">
        <v>79</v>
      </c>
      <c r="F91" s="8" t="s">
        <v>26</v>
      </c>
      <c r="G91" s="8" t="s">
        <v>62</v>
      </c>
      <c r="H91" s="58" t="s">
        <v>2</v>
      </c>
      <c r="I91" s="8" t="s">
        <v>42</v>
      </c>
      <c r="J91" s="46">
        <f t="shared" si="0"/>
        <v>0</v>
      </c>
      <c r="K91" s="47">
        <f t="shared" si="52"/>
        <v>0</v>
      </c>
      <c r="L91" s="47">
        <f t="shared" si="52"/>
        <v>0</v>
      </c>
      <c r="M91" s="46">
        <f t="shared" si="29"/>
        <v>0</v>
      </c>
      <c r="N91" s="47">
        <f t="shared" si="53"/>
        <v>0</v>
      </c>
      <c r="O91" s="47">
        <f t="shared" si="53"/>
        <v>0</v>
      </c>
      <c r="P91" s="46">
        <f t="shared" si="30"/>
        <v>0</v>
      </c>
      <c r="Q91" s="47">
        <f t="shared" si="54"/>
        <v>0</v>
      </c>
      <c r="R91" s="47">
        <f t="shared" si="54"/>
        <v>0</v>
      </c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</row>
    <row r="92" spans="1:56" s="19" customFormat="1" ht="18.75" hidden="1" x14ac:dyDescent="0.2">
      <c r="A92" s="20"/>
      <c r="B92" s="17" t="s">
        <v>41</v>
      </c>
      <c r="C92" s="21" t="s">
        <v>47</v>
      </c>
      <c r="D92" s="21" t="s">
        <v>73</v>
      </c>
      <c r="E92" s="21" t="s">
        <v>79</v>
      </c>
      <c r="F92" s="21" t="s">
        <v>26</v>
      </c>
      <c r="G92" s="21" t="s">
        <v>62</v>
      </c>
      <c r="H92" s="18" t="s">
        <v>2</v>
      </c>
      <c r="I92" s="21" t="s">
        <v>43</v>
      </c>
      <c r="J92" s="48">
        <f>K92+L92</f>
        <v>0</v>
      </c>
      <c r="K92" s="48">
        <v>0</v>
      </c>
      <c r="L92" s="48">
        <v>0</v>
      </c>
      <c r="M92" s="48">
        <f t="shared" si="29"/>
        <v>0</v>
      </c>
      <c r="N92" s="48">
        <v>0</v>
      </c>
      <c r="O92" s="48">
        <v>0</v>
      </c>
      <c r="P92" s="48">
        <f t="shared" si="30"/>
        <v>0</v>
      </c>
      <c r="Q92" s="48">
        <v>0</v>
      </c>
      <c r="R92" s="48">
        <v>0</v>
      </c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</row>
    <row r="93" spans="1:56" s="29" customFormat="1" ht="18.75" x14ac:dyDescent="0.2">
      <c r="A93" s="27" t="s">
        <v>36</v>
      </c>
      <c r="B93" s="63" t="s">
        <v>37</v>
      </c>
      <c r="C93" s="63"/>
      <c r="D93" s="63"/>
      <c r="E93" s="63"/>
      <c r="F93" s="63"/>
      <c r="G93" s="63"/>
      <c r="H93" s="63"/>
      <c r="I93" s="63"/>
      <c r="J93" s="47">
        <f t="shared" ref="J93" si="55">K93+L93</f>
        <v>10575490.02</v>
      </c>
      <c r="K93" s="52">
        <f>K18</f>
        <v>10416232.02</v>
      </c>
      <c r="L93" s="52">
        <f>L18</f>
        <v>159258</v>
      </c>
      <c r="M93" s="47">
        <f t="shared" si="29"/>
        <v>8906394.4700000007</v>
      </c>
      <c r="N93" s="52">
        <f>N18</f>
        <v>8747136.4700000007</v>
      </c>
      <c r="O93" s="52">
        <f>O18</f>
        <v>159258</v>
      </c>
      <c r="P93" s="47">
        <f t="shared" si="30"/>
        <v>8997765.4199999999</v>
      </c>
      <c r="Q93" s="52">
        <f>Q18</f>
        <v>8838507.4199999999</v>
      </c>
      <c r="R93" s="52">
        <f>R18</f>
        <v>159258</v>
      </c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</row>
    <row r="94" spans="1:56" s="29" customFormat="1" ht="18.75" x14ac:dyDescent="0.2">
      <c r="A94" s="40"/>
      <c r="B94" s="6"/>
      <c r="C94" s="7"/>
      <c r="D94" s="7"/>
      <c r="E94" s="7"/>
      <c r="F94" s="7"/>
      <c r="G94" s="4"/>
      <c r="H94" s="43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</row>
    <row r="95" spans="1:56" s="29" customFormat="1" x14ac:dyDescent="0.2">
      <c r="A95" s="37"/>
      <c r="H95" s="43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</row>
    <row r="96" spans="1:56" x14ac:dyDescent="0.2">
      <c r="H96" s="43"/>
      <c r="I96" s="37"/>
      <c r="J96" s="37"/>
      <c r="K96" s="37"/>
      <c r="L96" s="37"/>
      <c r="M96" s="37"/>
      <c r="N96" s="37"/>
      <c r="O96" s="37"/>
      <c r="P96" s="37"/>
      <c r="Q96" s="37"/>
      <c r="R96" s="37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</row>
    <row r="97" spans="1:56" x14ac:dyDescent="0.2">
      <c r="H97" s="43"/>
      <c r="I97" s="37"/>
      <c r="J97" s="37"/>
      <c r="K97" s="37"/>
      <c r="L97" s="37"/>
      <c r="M97" s="37"/>
      <c r="N97" s="37"/>
      <c r="O97" s="37"/>
      <c r="P97" s="37"/>
      <c r="Q97" s="37"/>
      <c r="R97" s="37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</row>
    <row r="98" spans="1:56" ht="18.75" x14ac:dyDescent="0.25">
      <c r="A98" s="40"/>
      <c r="B98" s="3"/>
      <c r="C98" s="4"/>
      <c r="D98" s="4"/>
      <c r="E98" s="4"/>
      <c r="F98" s="4"/>
      <c r="G98" s="4"/>
      <c r="H98" s="5"/>
      <c r="I98" s="33"/>
      <c r="J98" s="35"/>
      <c r="K98" s="35"/>
      <c r="L98" s="35"/>
      <c r="M98" s="35"/>
      <c r="N98" s="35"/>
      <c r="O98" s="35"/>
      <c r="P98" s="35"/>
      <c r="Q98" s="36"/>
      <c r="R98" s="34"/>
      <c r="S98" s="43"/>
    </row>
    <row r="99" spans="1:56" ht="18.75" x14ac:dyDescent="0.25">
      <c r="A99" s="40"/>
      <c r="B99" s="3"/>
      <c r="C99" s="4"/>
      <c r="D99" s="4"/>
      <c r="E99" s="4"/>
      <c r="F99" s="4"/>
      <c r="G99" s="4"/>
      <c r="H99" s="5"/>
      <c r="I99" s="33"/>
      <c r="J99" s="35"/>
      <c r="K99" s="35"/>
      <c r="L99" s="35"/>
      <c r="M99" s="35"/>
      <c r="N99" s="35"/>
      <c r="O99" s="35"/>
      <c r="P99" s="35"/>
      <c r="Q99" s="35"/>
      <c r="R99" s="35"/>
      <c r="S99" s="43"/>
    </row>
    <row r="100" spans="1:56" ht="18.75" x14ac:dyDescent="0.25">
      <c r="A100" s="40"/>
      <c r="B100" s="3"/>
      <c r="C100" s="4"/>
      <c r="D100" s="4"/>
      <c r="E100" s="4"/>
      <c r="F100" s="4"/>
      <c r="G100" s="4"/>
      <c r="H100" s="5"/>
      <c r="I100" s="4"/>
      <c r="J100" s="32"/>
      <c r="K100" s="32"/>
      <c r="L100" s="32"/>
      <c r="M100" s="35"/>
      <c r="N100" s="32"/>
      <c r="O100" s="32"/>
      <c r="P100" s="35"/>
    </row>
    <row r="101" spans="1:56" ht="19.5" customHeight="1" x14ac:dyDescent="0.2">
      <c r="A101" s="40"/>
      <c r="B101" s="3"/>
      <c r="C101" s="4"/>
      <c r="D101" s="4"/>
      <c r="E101" s="4"/>
      <c r="F101" s="4"/>
      <c r="G101" s="4"/>
      <c r="H101" s="5"/>
      <c r="I101" s="4"/>
      <c r="J101" s="11"/>
      <c r="K101" s="11"/>
      <c r="L101" s="24"/>
      <c r="M101" s="2"/>
    </row>
    <row r="102" spans="1:56" ht="19.5" customHeight="1" x14ac:dyDescent="0.2">
      <c r="A102" s="40"/>
      <c r="B102" s="3"/>
      <c r="C102" s="4"/>
      <c r="D102" s="4"/>
      <c r="E102" s="4"/>
      <c r="F102" s="4"/>
      <c r="G102" s="4"/>
      <c r="H102" s="5"/>
      <c r="I102" s="4"/>
      <c r="J102" s="11"/>
      <c r="K102" s="11"/>
      <c r="L102" s="24"/>
      <c r="M102" s="2"/>
    </row>
    <row r="103" spans="1:56" ht="37.5" customHeight="1" x14ac:dyDescent="0.2">
      <c r="A103" s="40"/>
      <c r="B103" s="3"/>
      <c r="C103" s="4"/>
      <c r="D103" s="4"/>
      <c r="E103" s="4"/>
      <c r="F103" s="4"/>
      <c r="G103" s="4"/>
      <c r="H103" s="5"/>
      <c r="I103" s="4"/>
      <c r="J103" s="11"/>
      <c r="K103" s="11"/>
      <c r="L103" s="24"/>
      <c r="M103" s="2"/>
    </row>
    <row r="104" spans="1:56" ht="19.5" customHeight="1" x14ac:dyDescent="0.2">
      <c r="A104" s="40"/>
      <c r="B104" s="3"/>
      <c r="C104" s="4"/>
      <c r="D104" s="4"/>
      <c r="E104" s="4"/>
      <c r="F104" s="4"/>
      <c r="G104" s="4"/>
      <c r="H104" s="5"/>
      <c r="I104" s="4"/>
      <c r="J104" s="11"/>
      <c r="K104" s="11"/>
      <c r="L104" s="24"/>
      <c r="M104" s="2"/>
    </row>
    <row r="105" spans="1:56" ht="19.5" customHeight="1" x14ac:dyDescent="0.3">
      <c r="A105" s="41"/>
      <c r="B105" s="3"/>
      <c r="C105" s="4"/>
      <c r="D105" s="4"/>
      <c r="E105" s="4"/>
      <c r="F105" s="4"/>
      <c r="G105" s="4"/>
      <c r="H105" s="4"/>
      <c r="I105" s="4"/>
      <c r="J105" s="11"/>
      <c r="K105" s="11"/>
      <c r="L105" s="24"/>
      <c r="M105" s="12"/>
      <c r="N105" s="31"/>
    </row>
  </sheetData>
  <mergeCells count="19">
    <mergeCell ref="A14:A16"/>
    <mergeCell ref="B14:B16"/>
    <mergeCell ref="C14:I15"/>
    <mergeCell ref="J14:L14"/>
    <mergeCell ref="M14:O14"/>
    <mergeCell ref="C16:H16"/>
    <mergeCell ref="A8:R8"/>
    <mergeCell ref="A9:R9"/>
    <mergeCell ref="A10:R10"/>
    <mergeCell ref="A11:R11"/>
    <mergeCell ref="A12:R12"/>
    <mergeCell ref="B93:I93"/>
    <mergeCell ref="P14:R14"/>
    <mergeCell ref="J15:J16"/>
    <mergeCell ref="K15:L15"/>
    <mergeCell ref="M15:M16"/>
    <mergeCell ref="N15:O15"/>
    <mergeCell ref="P15:P16"/>
    <mergeCell ref="Q15:R15"/>
  </mergeCells>
  <pageMargins left="0.59055118110236227" right="0.59055118110236227" top="0.98425196850393704" bottom="0.59055118110236227" header="0" footer="0"/>
  <pageSetup paperSize="9" scale="45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2022-05-20T09:25:00Z</cp:lastPrinted>
  <dcterms:created xsi:type="dcterms:W3CDTF">2013-11-01T07:57:32Z</dcterms:created>
  <dcterms:modified xsi:type="dcterms:W3CDTF">2023-11-29T04:14:06Z</dcterms:modified>
</cp:coreProperties>
</file>