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,финансы,налоги\44 -ФЗ\Отчеты по закупкам\"/>
    </mc:Choice>
  </mc:AlternateContent>
  <bookViews>
    <workbookView xWindow="0" yWindow="0" windowWidth="28800" windowHeight="12435"/>
  </bookViews>
  <sheets>
    <sheet name="Контракты" sheetId="4" r:id="rId1"/>
  </sheets>
  <definedNames>
    <definedName name="_xlnm.Print_Area" localSheetId="0">Контракты!$A$1:$H$54</definedName>
  </definedNames>
  <calcPr calcId="152511"/>
</workbook>
</file>

<file path=xl/calcChain.xml><?xml version="1.0" encoding="utf-8"?>
<calcChain xmlns="http://schemas.openxmlformats.org/spreadsheetml/2006/main">
  <c r="C30" i="4" l="1"/>
  <c r="C29" i="4"/>
  <c r="D32" i="4" l="1"/>
  <c r="G32" i="4" l="1"/>
  <c r="C31" i="4" l="1"/>
  <c r="C14" i="4"/>
  <c r="E35" i="4" l="1"/>
  <c r="F35" i="4"/>
  <c r="G35" i="4"/>
  <c r="H35" i="4"/>
  <c r="D35" i="4"/>
  <c r="E32" i="4"/>
  <c r="C47" i="4" s="1"/>
  <c r="F32" i="4"/>
  <c r="C48" i="4" s="1"/>
  <c r="H32" i="4"/>
  <c r="C33" i="4"/>
  <c r="C34" i="4"/>
  <c r="C36" i="4"/>
  <c r="C37" i="4"/>
  <c r="C38" i="4"/>
  <c r="C39" i="4"/>
  <c r="C44" i="4"/>
  <c r="C50" i="4" s="1"/>
  <c r="C45" i="4"/>
  <c r="E20" i="4"/>
  <c r="F20" i="4"/>
  <c r="G20" i="4"/>
  <c r="H20" i="4"/>
  <c r="D20" i="4"/>
  <c r="E16" i="4"/>
  <c r="F16" i="4"/>
  <c r="H16" i="4"/>
  <c r="D16" i="4"/>
  <c r="C21" i="4"/>
  <c r="C22" i="4"/>
  <c r="C23" i="4"/>
  <c r="C24" i="4"/>
  <c r="C15" i="4"/>
  <c r="C17" i="4"/>
  <c r="C18" i="4"/>
  <c r="C19" i="4"/>
  <c r="C32" i="4" l="1"/>
  <c r="C49" i="4" s="1"/>
  <c r="C16" i="4"/>
  <c r="C20" i="4"/>
  <c r="C35" i="4"/>
</calcChain>
</file>

<file path=xl/sharedStrings.xml><?xml version="1.0" encoding="utf-8"?>
<sst xmlns="http://schemas.openxmlformats.org/spreadsheetml/2006/main" count="148" uniqueCount="88">
  <si>
    <t>1.</t>
  </si>
  <si>
    <t>2.</t>
  </si>
  <si>
    <t>3.</t>
  </si>
  <si>
    <t>Всего</t>
  </si>
  <si>
    <t>х</t>
  </si>
  <si>
    <t>3.1.</t>
  </si>
  <si>
    <t>3.2.</t>
  </si>
  <si>
    <t>3.3.</t>
  </si>
  <si>
    <t xml:space="preserve">* - </t>
  </si>
  <si>
    <t>Количественные показатели (единица измерения: штуки)</t>
  </si>
  <si>
    <t>- по соглашению сторон</t>
  </si>
  <si>
    <t>- по решению суда</t>
  </si>
  <si>
    <t>- по инициативе заказчика</t>
  </si>
  <si>
    <t>- по инициативе поставщика</t>
  </si>
  <si>
    <t>4.</t>
  </si>
  <si>
    <t>4.1.</t>
  </si>
  <si>
    <t>4.2.</t>
  </si>
  <si>
    <t>4.3.</t>
  </si>
  <si>
    <t>4.4.</t>
  </si>
  <si>
    <t>5.</t>
  </si>
  <si>
    <t>5.1.</t>
  </si>
  <si>
    <t>Стоимостные показатели (единица измерения: тысяча рублей)</t>
  </si>
  <si>
    <t xml:space="preserve">Сумма цен контрактов (договоров), заключенных до начала отчетного года и подлежащих оплате в отчетном финансовом году </t>
  </si>
  <si>
    <t>Количество дополнительных соглашений к контрактам (договорам), подлежащим оплате в отчетном финансовом году, в том числе:</t>
  </si>
  <si>
    <t>- сумма увеличения цен контрактов (разница)</t>
  </si>
  <si>
    <t>- сумма уменьшения цен контрактов (разница)</t>
  </si>
  <si>
    <t>Количество расторгнутых контрактов (договоров), в том числе:</t>
  </si>
  <si>
    <t>7.</t>
  </si>
  <si>
    <t>8.</t>
  </si>
  <si>
    <t>9.</t>
  </si>
  <si>
    <t>10.</t>
  </si>
  <si>
    <t>11.</t>
  </si>
  <si>
    <t>11.1.</t>
  </si>
  <si>
    <t>11.2.</t>
  </si>
  <si>
    <t>12.</t>
  </si>
  <si>
    <t>13.</t>
  </si>
  <si>
    <t>14.</t>
  </si>
  <si>
    <t>Контракты в разрезе способов определения поставщика</t>
  </si>
  <si>
    <t>12.1.</t>
  </si>
  <si>
    <t>12.2.</t>
  </si>
  <si>
    <t>15.</t>
  </si>
  <si>
    <t>16.</t>
  </si>
  <si>
    <t xml:space="preserve">Совокупный годовой объем закупок, рассчитанный в соответствии с ч.1.1 статьи 30 </t>
  </si>
  <si>
    <t>По тексту все ссылки на статьи, части, относятся к Федеральному закону № 44-ФЗ</t>
  </si>
  <si>
    <t xml:space="preserve">Доля контрактов, заключенных с СМП/СОНО </t>
  </si>
  <si>
    <t>Относительные показатели (единица измерения: проценты)</t>
  </si>
  <si>
    <t>Заключено контрактов (договоров) в отчетном периоде, подлежащих оплате в отчетном финансовом году</t>
  </si>
  <si>
    <t>17.</t>
  </si>
  <si>
    <t>Доля закупок, совершаемых без проведения конкурентных процедур (по совокупности цен контрактов, договоров)</t>
  </si>
  <si>
    <t>18.</t>
  </si>
  <si>
    <t>Доля закупок, совершаемых без проведения конкурентных процедур (по оплате)</t>
  </si>
  <si>
    <t>Оплачено по контрактам (договорам), заключенным в отчетном периоде**</t>
  </si>
  <si>
    <t>Оплачено по контрактам (договорам), заключенным до начала отчетного года и подлежащим оплате в отчетном финансовом году**</t>
  </si>
  <si>
    <t>** -</t>
  </si>
  <si>
    <t>19.</t>
  </si>
  <si>
    <t>20.</t>
  </si>
  <si>
    <t>Совокупный годовой объем закупок в соответствии с пунктом 16 статьи 3</t>
  </si>
  <si>
    <t>Разница между ценой заключенного контракта и оплаченных обязательств по расторгнутым контрактам (договорам), в том числе:</t>
  </si>
  <si>
    <t>№ п/п</t>
  </si>
  <si>
    <t xml:space="preserve">Единственный поставщик (п.п. 24, 25 ч.1 ст. 93) </t>
  </si>
  <si>
    <t xml:space="preserve">Единственный поставщик (п.п. 4, 5 ч.1 ст. 93) </t>
  </si>
  <si>
    <t xml:space="preserve">Единственный поставщик (кроме п.п. 4, 5, 24, 25 ч.1 ст. 93) </t>
  </si>
  <si>
    <t xml:space="preserve">Контракты с СМП/СОНО     (из графы 4) </t>
  </si>
  <si>
    <t>Показатели</t>
  </si>
  <si>
    <t>- с увеличением цены контракта (договора)</t>
  </si>
  <si>
    <t>- с уменьшением цены контракта (договора)</t>
  </si>
  <si>
    <t>- без изменения цены контракта (договора)</t>
  </si>
  <si>
    <t>12.3.</t>
  </si>
  <si>
    <t>12.4.</t>
  </si>
  <si>
    <t>13.1.</t>
  </si>
  <si>
    <t>13.2.</t>
  </si>
  <si>
    <t>Конкурентные процедуры (кроме не состоявшихся)</t>
  </si>
  <si>
    <t xml:space="preserve">Заключено контрактов (договоров) до начала отчетного года и подлежащих оплате в отчетном финансовом году </t>
  </si>
  <si>
    <t>Сумма цен контрактов (договоров), заключенных в отчетном периоде и подлежащих оплате в отчетном финансовом году</t>
  </si>
  <si>
    <t>Сумма изменений цен контрактов (договоров) на основании дополнительных соглашений к контрактам (договорам), подлежащим оплате в отчетном финансовом году, в том числе:</t>
  </si>
  <si>
    <t>Оплачено по иным основаниям, не относящимся к обязательствам текущего финансового года</t>
  </si>
  <si>
    <t>Доля контрактов, заключенных по итогам несостоявшихся закупок (по совокупности цен контрактов, договоров)</t>
  </si>
  <si>
    <t xml:space="preserve">заключенных в соответствии с Федеральным законом № 44-ФЗ </t>
  </si>
  <si>
    <t xml:space="preserve">«Сведения о результатах исполнения контрактов (договоров), </t>
  </si>
  <si>
    <t>Сумма взысканных (уплаченных) неустоек, штрафов, пеней</t>
  </si>
  <si>
    <t>взыскано с поставщика</t>
  </si>
  <si>
    <t>оплачено заказчиком</t>
  </si>
  <si>
    <t>Приложение</t>
  </si>
  <si>
    <t>Информация о внесении сведений в Реестр недобросовестных поставщиков (РНП)</t>
  </si>
  <si>
    <t>количество поставщиков, подрядчиков, исполнителей, сведения о которых внесены в РНП</t>
  </si>
  <si>
    <t>включая оплату по всем формам договоров, предусмотренным ГК РФ</t>
  </si>
  <si>
    <t>Администрация Покровского сельского поселения Омского муниципального района Омской области</t>
  </si>
  <si>
    <t>за  2017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</si>
</sst>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quotePrefix="1" applyNumberFormat="1" applyFont="1" applyFill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1" xfId="0" quotePrefix="1" applyFont="1" applyBorder="1" applyAlignment="1">
      <alignment wrapText="1"/>
    </xf>
    <xf numFmtId="16" fontId="4" fillId="0" borderId="1" xfId="0" applyNumberFormat="1" applyFont="1" applyBorder="1"/>
    <xf numFmtId="0" fontId="4" fillId="0" borderId="1" xfId="0" quotePrefix="1" applyFont="1" applyBorder="1"/>
    <xf numFmtId="0" fontId="4" fillId="0" borderId="1" xfId="0" quotePrefix="1" applyFont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Alignment="1">
      <alignment horizontal="left" vertical="top"/>
    </xf>
    <xf numFmtId="1" fontId="4" fillId="2" borderId="1" xfId="0" applyNumberFormat="1" applyFont="1" applyFill="1" applyBorder="1"/>
    <xf numFmtId="0" fontId="4" fillId="2" borderId="1" xfId="0" applyFont="1" applyFill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164" fontId="4" fillId="2" borderId="1" xfId="0" applyNumberFormat="1" applyFont="1" applyFill="1" applyBorder="1"/>
    <xf numFmtId="0" fontId="4" fillId="2" borderId="1" xfId="0" applyNumberFormat="1" applyFont="1" applyFill="1" applyBorder="1"/>
    <xf numFmtId="0" fontId="4" fillId="2" borderId="1" xfId="1" applyNumberFormat="1" applyFont="1" applyFill="1" applyBorder="1"/>
    <xf numFmtId="49" fontId="4" fillId="0" borderId="1" xfId="0" applyNumberFormat="1" applyFont="1" applyBorder="1"/>
    <xf numFmtId="9" fontId="4" fillId="2" borderId="1" xfId="1" applyNumberFormat="1" applyFont="1" applyFill="1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zoomScale="80" zoomScaleNormal="80" workbookViewId="0">
      <selection activeCell="A6" sqref="A6"/>
    </sheetView>
  </sheetViews>
  <sheetFormatPr defaultRowHeight="15" x14ac:dyDescent="0.25"/>
  <cols>
    <col min="1" max="1" width="7.42578125" customWidth="1"/>
    <col min="2" max="2" width="35.7109375" customWidth="1"/>
    <col min="3" max="3" width="15.7109375" customWidth="1"/>
    <col min="4" max="4" width="16.5703125" customWidth="1"/>
    <col min="5" max="6" width="14.42578125" customWidth="1"/>
    <col min="7" max="7" width="16.140625" customWidth="1"/>
    <col min="8" max="8" width="15.42578125" customWidth="1"/>
  </cols>
  <sheetData>
    <row r="1" spans="1:8" s="1" customFormat="1" ht="36.75" customHeight="1" x14ac:dyDescent="0.25">
      <c r="G1" s="27" t="s">
        <v>82</v>
      </c>
      <c r="H1" s="28"/>
    </row>
    <row r="2" spans="1:8" s="1" customFormat="1" ht="15.75" x14ac:dyDescent="0.25"/>
    <row r="3" spans="1:8" s="1" customFormat="1" ht="15.75" x14ac:dyDescent="0.25">
      <c r="A3" s="34" t="s">
        <v>78</v>
      </c>
      <c r="B3" s="34"/>
      <c r="C3" s="34"/>
      <c r="D3" s="34"/>
      <c r="E3" s="34"/>
      <c r="F3" s="34"/>
      <c r="G3" s="34"/>
      <c r="H3" s="34"/>
    </row>
    <row r="4" spans="1:8" s="1" customFormat="1" ht="15.75" x14ac:dyDescent="0.25">
      <c r="A4" s="34" t="s">
        <v>77</v>
      </c>
      <c r="B4" s="34"/>
      <c r="C4" s="34"/>
      <c r="D4" s="34"/>
      <c r="E4" s="34"/>
      <c r="F4" s="34"/>
      <c r="G4" s="34"/>
      <c r="H4" s="34"/>
    </row>
    <row r="5" spans="1:8" s="1" customFormat="1" ht="18" customHeight="1" x14ac:dyDescent="0.25">
      <c r="A5" s="34" t="s">
        <v>87</v>
      </c>
      <c r="B5" s="34"/>
      <c r="C5" s="34"/>
      <c r="D5" s="34"/>
      <c r="E5" s="34"/>
      <c r="F5" s="34"/>
      <c r="G5" s="34"/>
      <c r="H5" s="34"/>
    </row>
    <row r="6" spans="1:8" s="1" customFormat="1" ht="18" customHeight="1" x14ac:dyDescent="0.25"/>
    <row r="7" spans="1:8" s="1" customFormat="1" ht="37.5" customHeight="1" x14ac:dyDescent="0.25">
      <c r="B7" s="35" t="s">
        <v>86</v>
      </c>
      <c r="C7" s="35"/>
      <c r="D7" s="35"/>
    </row>
    <row r="8" spans="1:8" s="1" customFormat="1" ht="15.75" x14ac:dyDescent="0.25">
      <c r="B8" s="17"/>
    </row>
    <row r="9" spans="1:8" s="1" customFormat="1" ht="15.75" x14ac:dyDescent="0.25"/>
    <row r="10" spans="1:8" s="1" customFormat="1" ht="15" customHeight="1" x14ac:dyDescent="0.25">
      <c r="A10" s="29" t="s">
        <v>58</v>
      </c>
      <c r="B10" s="29" t="s">
        <v>63</v>
      </c>
      <c r="C10" s="29" t="s">
        <v>3</v>
      </c>
      <c r="D10" s="31" t="s">
        <v>37</v>
      </c>
      <c r="E10" s="32"/>
      <c r="F10" s="32"/>
      <c r="G10" s="32"/>
      <c r="H10" s="33"/>
    </row>
    <row r="11" spans="1:8" s="3" customFormat="1" ht="78" customHeight="1" x14ac:dyDescent="0.25">
      <c r="A11" s="30"/>
      <c r="B11" s="30"/>
      <c r="C11" s="30"/>
      <c r="D11" s="2" t="s">
        <v>71</v>
      </c>
      <c r="E11" s="2" t="s">
        <v>62</v>
      </c>
      <c r="F11" s="2" t="s">
        <v>59</v>
      </c>
      <c r="G11" s="2" t="s">
        <v>60</v>
      </c>
      <c r="H11" s="2" t="s">
        <v>61</v>
      </c>
    </row>
    <row r="12" spans="1:8" s="3" customFormat="1" ht="18.75" customHeight="1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s="3" customFormat="1" ht="15.75" x14ac:dyDescent="0.25">
      <c r="A13" s="5" t="s">
        <v>9</v>
      </c>
      <c r="B13" s="6"/>
      <c r="C13" s="6"/>
      <c r="D13" s="6"/>
      <c r="E13" s="6"/>
      <c r="F13" s="6"/>
      <c r="G13" s="6"/>
      <c r="H13" s="6"/>
    </row>
    <row r="14" spans="1:8" s="3" customFormat="1" ht="63" x14ac:dyDescent="0.25">
      <c r="A14" s="7" t="s">
        <v>0</v>
      </c>
      <c r="B14" s="8" t="s">
        <v>46</v>
      </c>
      <c r="C14" s="18">
        <f>D14+F14+G14+H14</f>
        <v>58</v>
      </c>
      <c r="D14" s="7">
        <v>1</v>
      </c>
      <c r="E14" s="7"/>
      <c r="F14" s="7"/>
      <c r="G14" s="7">
        <v>56</v>
      </c>
      <c r="H14" s="7">
        <v>1</v>
      </c>
    </row>
    <row r="15" spans="1:8" s="3" customFormat="1" ht="63" x14ac:dyDescent="0.25">
      <c r="A15" s="7" t="s">
        <v>1</v>
      </c>
      <c r="B15" s="8" t="s">
        <v>72</v>
      </c>
      <c r="C15" s="18">
        <f t="shared" ref="C15:C24" si="0">D15+F15+G15+H15</f>
        <v>0</v>
      </c>
      <c r="D15" s="7"/>
      <c r="E15" s="7"/>
      <c r="F15" s="7"/>
      <c r="G15" s="7"/>
      <c r="H15" s="7"/>
    </row>
    <row r="16" spans="1:8" s="3" customFormat="1" ht="78.75" x14ac:dyDescent="0.25">
      <c r="A16" s="7" t="s">
        <v>2</v>
      </c>
      <c r="B16" s="8" t="s">
        <v>23</v>
      </c>
      <c r="C16" s="18">
        <f>D16+F16+G16+H16</f>
        <v>2</v>
      </c>
      <c r="D16" s="19">
        <f>SUM(D17:D19)</f>
        <v>0</v>
      </c>
      <c r="E16" s="19">
        <f t="shared" ref="E16:H16" si="1">SUM(E17:E19)</f>
        <v>0</v>
      </c>
      <c r="F16" s="19">
        <f t="shared" si="1"/>
        <v>0</v>
      </c>
      <c r="G16" s="19">
        <v>2</v>
      </c>
      <c r="H16" s="19">
        <f t="shared" si="1"/>
        <v>0</v>
      </c>
    </row>
    <row r="17" spans="1:8" s="3" customFormat="1" ht="31.5" x14ac:dyDescent="0.25">
      <c r="A17" s="7" t="s">
        <v>5</v>
      </c>
      <c r="B17" s="8" t="s">
        <v>64</v>
      </c>
      <c r="C17" s="18">
        <f t="shared" si="0"/>
        <v>2</v>
      </c>
      <c r="D17" s="7"/>
      <c r="E17" s="7"/>
      <c r="F17" s="7"/>
      <c r="G17" s="7">
        <v>2</v>
      </c>
      <c r="H17" s="7"/>
    </row>
    <row r="18" spans="1:8" s="3" customFormat="1" ht="31.5" x14ac:dyDescent="0.25">
      <c r="A18" s="7" t="s">
        <v>6</v>
      </c>
      <c r="B18" s="9" t="s">
        <v>65</v>
      </c>
      <c r="C18" s="18">
        <f t="shared" si="0"/>
        <v>0</v>
      </c>
      <c r="D18" s="7"/>
      <c r="E18" s="7"/>
      <c r="F18" s="7"/>
      <c r="G18" s="7"/>
      <c r="H18" s="7"/>
    </row>
    <row r="19" spans="1:8" s="3" customFormat="1" ht="31.5" x14ac:dyDescent="0.25">
      <c r="A19" s="7" t="s">
        <v>7</v>
      </c>
      <c r="B19" s="9" t="s">
        <v>66</v>
      </c>
      <c r="C19" s="18">
        <f t="shared" si="0"/>
        <v>0</v>
      </c>
      <c r="D19" s="7"/>
      <c r="E19" s="7"/>
      <c r="F19" s="7"/>
      <c r="G19" s="7"/>
      <c r="H19" s="7"/>
    </row>
    <row r="20" spans="1:8" s="3" customFormat="1" ht="47.25" x14ac:dyDescent="0.25">
      <c r="A20" s="7" t="s">
        <v>14</v>
      </c>
      <c r="B20" s="8" t="s">
        <v>26</v>
      </c>
      <c r="C20" s="18">
        <f t="shared" si="0"/>
        <v>0</v>
      </c>
      <c r="D20" s="19">
        <f>SUM(D21:D24)</f>
        <v>0</v>
      </c>
      <c r="E20" s="19">
        <f t="shared" ref="E20:H20" si="2">SUM(E21:E24)</f>
        <v>0</v>
      </c>
      <c r="F20" s="19">
        <f t="shared" si="2"/>
        <v>0</v>
      </c>
      <c r="G20" s="19">
        <f t="shared" si="2"/>
        <v>0</v>
      </c>
      <c r="H20" s="19">
        <f t="shared" si="2"/>
        <v>0</v>
      </c>
    </row>
    <row r="21" spans="1:8" s="3" customFormat="1" ht="15.75" x14ac:dyDescent="0.25">
      <c r="A21" s="7" t="s">
        <v>15</v>
      </c>
      <c r="B21" s="8" t="s">
        <v>10</v>
      </c>
      <c r="C21" s="18">
        <f t="shared" si="0"/>
        <v>0</v>
      </c>
      <c r="D21" s="7"/>
      <c r="E21" s="7"/>
      <c r="F21" s="7"/>
      <c r="G21" s="7"/>
      <c r="H21" s="7"/>
    </row>
    <row r="22" spans="1:8" s="3" customFormat="1" ht="15.75" x14ac:dyDescent="0.25">
      <c r="A22" s="7" t="s">
        <v>16</v>
      </c>
      <c r="B22" s="8" t="s">
        <v>12</v>
      </c>
      <c r="C22" s="18">
        <f t="shared" si="0"/>
        <v>0</v>
      </c>
      <c r="D22" s="7"/>
      <c r="E22" s="7"/>
      <c r="F22" s="7"/>
      <c r="G22" s="7"/>
      <c r="H22" s="7"/>
    </row>
    <row r="23" spans="1:8" s="3" customFormat="1" ht="15.75" x14ac:dyDescent="0.25">
      <c r="A23" s="7" t="s">
        <v>17</v>
      </c>
      <c r="B23" s="8" t="s">
        <v>13</v>
      </c>
      <c r="C23" s="18">
        <f t="shared" si="0"/>
        <v>0</v>
      </c>
      <c r="D23" s="7"/>
      <c r="E23" s="7"/>
      <c r="F23" s="7"/>
      <c r="G23" s="7"/>
      <c r="H23" s="7"/>
    </row>
    <row r="24" spans="1:8" s="3" customFormat="1" ht="15.75" x14ac:dyDescent="0.25">
      <c r="A24" s="7" t="s">
        <v>18</v>
      </c>
      <c r="B24" s="8" t="s">
        <v>11</v>
      </c>
      <c r="C24" s="18">
        <f t="shared" si="0"/>
        <v>0</v>
      </c>
      <c r="D24" s="7"/>
      <c r="E24" s="7"/>
      <c r="F24" s="7"/>
      <c r="G24" s="7"/>
      <c r="H24" s="7"/>
    </row>
    <row r="25" spans="1:8" s="3" customFormat="1" ht="47.25" x14ac:dyDescent="0.25">
      <c r="A25" s="7" t="s">
        <v>19</v>
      </c>
      <c r="B25" s="8" t="s">
        <v>83</v>
      </c>
      <c r="C25" s="21" t="s">
        <v>4</v>
      </c>
      <c r="D25" s="21" t="s">
        <v>4</v>
      </c>
      <c r="E25" s="21" t="s">
        <v>4</v>
      </c>
      <c r="F25" s="21" t="s">
        <v>4</v>
      </c>
      <c r="G25" s="21" t="s">
        <v>4</v>
      </c>
      <c r="H25" s="21" t="s">
        <v>4</v>
      </c>
    </row>
    <row r="26" spans="1:8" s="3" customFormat="1" ht="49.5" customHeight="1" x14ac:dyDescent="0.25">
      <c r="A26" s="7" t="s">
        <v>20</v>
      </c>
      <c r="B26" s="8" t="s">
        <v>84</v>
      </c>
      <c r="C26" s="21"/>
      <c r="D26" s="21" t="s">
        <v>4</v>
      </c>
      <c r="E26" s="21" t="s">
        <v>4</v>
      </c>
      <c r="F26" s="21" t="s">
        <v>4</v>
      </c>
      <c r="G26" s="21" t="s">
        <v>4</v>
      </c>
      <c r="H26" s="21" t="s">
        <v>4</v>
      </c>
    </row>
    <row r="27" spans="1:8" s="3" customFormat="1" ht="15.75" x14ac:dyDescent="0.25">
      <c r="A27" s="5" t="s">
        <v>21</v>
      </c>
      <c r="B27" s="6"/>
      <c r="C27" s="6"/>
      <c r="D27" s="6"/>
      <c r="E27" s="6"/>
      <c r="F27" s="6"/>
      <c r="G27" s="6"/>
      <c r="H27" s="6"/>
    </row>
    <row r="28" spans="1:8" s="3" customFormat="1" ht="54" customHeight="1" x14ac:dyDescent="0.25">
      <c r="A28" s="5" t="s">
        <v>27</v>
      </c>
      <c r="B28" s="8" t="s">
        <v>56</v>
      </c>
      <c r="C28" s="20">
        <v>6655.83</v>
      </c>
      <c r="D28" s="21" t="s">
        <v>4</v>
      </c>
      <c r="E28" s="21" t="s">
        <v>4</v>
      </c>
      <c r="F28" s="21" t="s">
        <v>4</v>
      </c>
      <c r="G28" s="21" t="s">
        <v>4</v>
      </c>
      <c r="H28" s="21" t="s">
        <v>4</v>
      </c>
    </row>
    <row r="29" spans="1:8" s="3" customFormat="1" ht="47.25" x14ac:dyDescent="0.25">
      <c r="A29" s="7" t="s">
        <v>28</v>
      </c>
      <c r="B29" s="8" t="s">
        <v>42</v>
      </c>
      <c r="C29" s="20">
        <f>C28</f>
        <v>6655.83</v>
      </c>
      <c r="D29" s="21" t="s">
        <v>4</v>
      </c>
      <c r="E29" s="21" t="s">
        <v>4</v>
      </c>
      <c r="F29" s="21" t="s">
        <v>4</v>
      </c>
      <c r="G29" s="21" t="s">
        <v>4</v>
      </c>
      <c r="H29" s="21" t="s">
        <v>4</v>
      </c>
    </row>
    <row r="30" spans="1:8" s="3" customFormat="1" ht="78.75" x14ac:dyDescent="0.25">
      <c r="A30" s="7" t="s">
        <v>29</v>
      </c>
      <c r="B30" s="8" t="s">
        <v>73</v>
      </c>
      <c r="C30" s="22">
        <f>C28</f>
        <v>6655.83</v>
      </c>
      <c r="D30" s="20">
        <v>3942.97</v>
      </c>
      <c r="E30" s="20"/>
      <c r="F30" s="20"/>
      <c r="G30" s="20">
        <v>1345.24</v>
      </c>
      <c r="H30" s="20">
        <v>1367.62</v>
      </c>
    </row>
    <row r="31" spans="1:8" s="3" customFormat="1" ht="78.75" x14ac:dyDescent="0.25">
      <c r="A31" s="7" t="s">
        <v>30</v>
      </c>
      <c r="B31" s="8" t="s">
        <v>22</v>
      </c>
      <c r="C31" s="22">
        <f>D31+F31+G31+H31</f>
        <v>0</v>
      </c>
      <c r="D31" s="20"/>
      <c r="E31" s="20"/>
      <c r="F31" s="20"/>
      <c r="G31" s="20"/>
      <c r="H31" s="20"/>
    </row>
    <row r="32" spans="1:8" s="3" customFormat="1" ht="94.5" x14ac:dyDescent="0.25">
      <c r="A32" s="7" t="s">
        <v>31</v>
      </c>
      <c r="B32" s="8" t="s">
        <v>74</v>
      </c>
      <c r="C32" s="22">
        <f>D32+F32+G32+H32</f>
        <v>140.74</v>
      </c>
      <c r="D32" s="22">
        <f>SUM(D33:D34)</f>
        <v>0</v>
      </c>
      <c r="E32" s="22">
        <f t="shared" ref="E32:H32" si="3">SUM(E33:E34)</f>
        <v>0</v>
      </c>
      <c r="F32" s="22">
        <f t="shared" si="3"/>
        <v>0</v>
      </c>
      <c r="G32" s="22">
        <f>SUM(G33:G34)</f>
        <v>140.74</v>
      </c>
      <c r="H32" s="22">
        <f t="shared" si="3"/>
        <v>0</v>
      </c>
    </row>
    <row r="33" spans="1:8" s="3" customFormat="1" ht="31.5" x14ac:dyDescent="0.25">
      <c r="A33" s="7" t="s">
        <v>32</v>
      </c>
      <c r="B33" s="12" t="s">
        <v>24</v>
      </c>
      <c r="C33" s="22">
        <f t="shared" ref="C33:C45" si="4">D33+F33+G33+H33</f>
        <v>140.74</v>
      </c>
      <c r="D33" s="20"/>
      <c r="E33" s="20"/>
      <c r="F33" s="20"/>
      <c r="G33" s="20">
        <v>140.74</v>
      </c>
      <c r="H33" s="20"/>
    </row>
    <row r="34" spans="1:8" s="3" customFormat="1" ht="31.5" x14ac:dyDescent="0.25">
      <c r="A34" s="7" t="s">
        <v>33</v>
      </c>
      <c r="B34" s="12" t="s">
        <v>25</v>
      </c>
      <c r="C34" s="22">
        <f t="shared" si="4"/>
        <v>0</v>
      </c>
      <c r="D34" s="20"/>
      <c r="E34" s="20"/>
      <c r="F34" s="20"/>
      <c r="G34" s="20"/>
      <c r="H34" s="20"/>
    </row>
    <row r="35" spans="1:8" s="3" customFormat="1" ht="78.75" x14ac:dyDescent="0.25">
      <c r="A35" s="7" t="s">
        <v>34</v>
      </c>
      <c r="B35" s="8" t="s">
        <v>57</v>
      </c>
      <c r="C35" s="22">
        <f t="shared" si="4"/>
        <v>0</v>
      </c>
      <c r="D35" s="22">
        <f>SUM(D36:D39)</f>
        <v>0</v>
      </c>
      <c r="E35" s="22">
        <f t="shared" ref="E35:H35" si="5">SUM(E36:E39)</f>
        <v>0</v>
      </c>
      <c r="F35" s="22">
        <f t="shared" si="5"/>
        <v>0</v>
      </c>
      <c r="G35" s="22">
        <f t="shared" si="5"/>
        <v>0</v>
      </c>
      <c r="H35" s="22">
        <f t="shared" si="5"/>
        <v>0</v>
      </c>
    </row>
    <row r="36" spans="1:8" s="3" customFormat="1" ht="15.75" x14ac:dyDescent="0.25">
      <c r="A36" s="13" t="s">
        <v>38</v>
      </c>
      <c r="B36" s="14" t="s">
        <v>10</v>
      </c>
      <c r="C36" s="22">
        <f t="shared" si="4"/>
        <v>0</v>
      </c>
      <c r="D36" s="20"/>
      <c r="E36" s="20"/>
      <c r="F36" s="20"/>
      <c r="G36" s="20"/>
      <c r="H36" s="20"/>
    </row>
    <row r="37" spans="1:8" s="3" customFormat="1" ht="15.75" x14ac:dyDescent="0.25">
      <c r="A37" s="7" t="s">
        <v>39</v>
      </c>
      <c r="B37" s="14" t="s">
        <v>12</v>
      </c>
      <c r="C37" s="22">
        <f t="shared" si="4"/>
        <v>0</v>
      </c>
      <c r="D37" s="20"/>
      <c r="E37" s="20"/>
      <c r="F37" s="20"/>
      <c r="G37" s="20"/>
      <c r="H37" s="20"/>
    </row>
    <row r="38" spans="1:8" s="3" customFormat="1" ht="15.75" x14ac:dyDescent="0.25">
      <c r="A38" s="7" t="s">
        <v>67</v>
      </c>
      <c r="B38" s="14" t="s">
        <v>13</v>
      </c>
      <c r="C38" s="22">
        <f t="shared" si="4"/>
        <v>0</v>
      </c>
      <c r="D38" s="20"/>
      <c r="E38" s="20"/>
      <c r="F38" s="20"/>
      <c r="G38" s="20"/>
      <c r="H38" s="20"/>
    </row>
    <row r="39" spans="1:8" s="3" customFormat="1" ht="15.75" x14ac:dyDescent="0.25">
      <c r="A39" s="7" t="s">
        <v>68</v>
      </c>
      <c r="B39" s="14" t="s">
        <v>11</v>
      </c>
      <c r="C39" s="22">
        <f t="shared" si="4"/>
        <v>0</v>
      </c>
      <c r="D39" s="20"/>
      <c r="E39" s="20"/>
      <c r="F39" s="20"/>
      <c r="G39" s="20"/>
      <c r="H39" s="20"/>
    </row>
    <row r="40" spans="1:8" s="3" customFormat="1" ht="76.5" customHeight="1" x14ac:dyDescent="0.25">
      <c r="A40" s="7" t="s">
        <v>35</v>
      </c>
      <c r="B40" s="8" t="s">
        <v>79</v>
      </c>
      <c r="C40" s="21" t="s">
        <v>4</v>
      </c>
      <c r="D40" s="21" t="s">
        <v>4</v>
      </c>
      <c r="E40" s="21" t="s">
        <v>4</v>
      </c>
      <c r="F40" s="21" t="s">
        <v>4</v>
      </c>
      <c r="G40" s="21" t="s">
        <v>4</v>
      </c>
      <c r="H40" s="21" t="s">
        <v>4</v>
      </c>
    </row>
    <row r="41" spans="1:8" s="3" customFormat="1" ht="15.75" x14ac:dyDescent="0.25">
      <c r="A41" s="7" t="s">
        <v>69</v>
      </c>
      <c r="B41" s="7" t="s">
        <v>80</v>
      </c>
      <c r="C41" s="20"/>
      <c r="D41" s="21" t="s">
        <v>4</v>
      </c>
      <c r="E41" s="21" t="s">
        <v>4</v>
      </c>
      <c r="F41" s="21" t="s">
        <v>4</v>
      </c>
      <c r="G41" s="21" t="s">
        <v>4</v>
      </c>
      <c r="H41" s="21" t="s">
        <v>4</v>
      </c>
    </row>
    <row r="42" spans="1:8" s="3" customFormat="1" ht="15.75" x14ac:dyDescent="0.25">
      <c r="A42" s="7" t="s">
        <v>70</v>
      </c>
      <c r="B42" s="25" t="s">
        <v>81</v>
      </c>
      <c r="C42" s="20"/>
      <c r="D42" s="21" t="s">
        <v>4</v>
      </c>
      <c r="E42" s="21" t="s">
        <v>4</v>
      </c>
      <c r="F42" s="21" t="s">
        <v>4</v>
      </c>
      <c r="G42" s="21" t="s">
        <v>4</v>
      </c>
      <c r="H42" s="21" t="s">
        <v>4</v>
      </c>
    </row>
    <row r="43" spans="1:8" s="3" customFormat="1" ht="47.25" x14ac:dyDescent="0.25">
      <c r="A43" s="7" t="s">
        <v>36</v>
      </c>
      <c r="B43" s="8" t="s">
        <v>51</v>
      </c>
      <c r="C43" s="20">
        <v>6655.83</v>
      </c>
      <c r="D43" s="20">
        <v>3942.97</v>
      </c>
      <c r="E43" s="20"/>
      <c r="F43" s="20"/>
      <c r="G43" s="20">
        <v>1345.24</v>
      </c>
      <c r="H43" s="20">
        <v>1367.62</v>
      </c>
    </row>
    <row r="44" spans="1:8" s="3" customFormat="1" ht="79.5" customHeight="1" x14ac:dyDescent="0.25">
      <c r="A44" s="7" t="s">
        <v>40</v>
      </c>
      <c r="B44" s="8" t="s">
        <v>52</v>
      </c>
      <c r="C44" s="22">
        <f t="shared" si="4"/>
        <v>0</v>
      </c>
      <c r="D44" s="20"/>
      <c r="E44" s="20"/>
      <c r="F44" s="20"/>
      <c r="G44" s="20"/>
      <c r="H44" s="20"/>
    </row>
    <row r="45" spans="1:8" s="3" customFormat="1" ht="47.25" x14ac:dyDescent="0.25">
      <c r="A45" s="7" t="s">
        <v>41</v>
      </c>
      <c r="B45" s="8" t="s">
        <v>75</v>
      </c>
      <c r="C45" s="22">
        <f t="shared" si="4"/>
        <v>0</v>
      </c>
      <c r="D45" s="20"/>
      <c r="E45" s="20"/>
      <c r="F45" s="20"/>
      <c r="G45" s="20"/>
      <c r="H45" s="20"/>
    </row>
    <row r="46" spans="1:8" s="3" customFormat="1" ht="15.75" x14ac:dyDescent="0.25">
      <c r="A46" s="10" t="s">
        <v>45</v>
      </c>
      <c r="B46" s="11"/>
      <c r="C46" s="11"/>
      <c r="D46" s="11"/>
      <c r="E46" s="11"/>
      <c r="F46" s="11"/>
      <c r="G46" s="11"/>
      <c r="H46" s="11"/>
    </row>
    <row r="47" spans="1:8" s="3" customFormat="1" ht="31.5" x14ac:dyDescent="0.25">
      <c r="A47" s="13" t="s">
        <v>47</v>
      </c>
      <c r="B47" s="12" t="s">
        <v>44</v>
      </c>
      <c r="C47" s="26">
        <f>(E30+E31+E32)/C29*100%</f>
        <v>0</v>
      </c>
      <c r="D47" s="4" t="s">
        <v>4</v>
      </c>
      <c r="E47" s="4" t="s">
        <v>4</v>
      </c>
      <c r="F47" s="4" t="s">
        <v>4</v>
      </c>
      <c r="G47" s="4" t="s">
        <v>4</v>
      </c>
      <c r="H47" s="4" t="s">
        <v>4</v>
      </c>
    </row>
    <row r="48" spans="1:8" s="3" customFormat="1" ht="63" x14ac:dyDescent="0.25">
      <c r="A48" s="7" t="s">
        <v>49</v>
      </c>
      <c r="B48" s="12" t="s">
        <v>76</v>
      </c>
      <c r="C48" s="23">
        <f>(F30+F31+F32)/(D30+D31+D32+F30+F31+F32)*100%</f>
        <v>0</v>
      </c>
      <c r="D48" s="4" t="s">
        <v>4</v>
      </c>
      <c r="E48" s="4" t="s">
        <v>4</v>
      </c>
      <c r="F48" s="4" t="s">
        <v>4</v>
      </c>
      <c r="G48" s="4" t="s">
        <v>4</v>
      </c>
      <c r="H48" s="4" t="s">
        <v>4</v>
      </c>
    </row>
    <row r="49" spans="1:8" s="3" customFormat="1" ht="63" x14ac:dyDescent="0.25">
      <c r="A49" s="7" t="s">
        <v>54</v>
      </c>
      <c r="B49" s="15" t="s">
        <v>48</v>
      </c>
      <c r="C49" s="24">
        <f>(G30+G31+G32+H30+H31+H32)/(C30+C31+C32)*100%</f>
        <v>0.41985884056222478</v>
      </c>
      <c r="D49" s="4" t="s">
        <v>4</v>
      </c>
      <c r="E49" s="4" t="s">
        <v>4</v>
      </c>
      <c r="F49" s="4" t="s">
        <v>4</v>
      </c>
      <c r="G49" s="4" t="s">
        <v>4</v>
      </c>
      <c r="H49" s="4" t="s">
        <v>4</v>
      </c>
    </row>
    <row r="50" spans="1:8" s="3" customFormat="1" ht="47.25" x14ac:dyDescent="0.25">
      <c r="A50" s="7" t="s">
        <v>55</v>
      </c>
      <c r="B50" s="15" t="s">
        <v>50</v>
      </c>
      <c r="C50" s="24">
        <f>(G43+G44+G45+H43+H44+H45)/(C43+C44+C45)*100%</f>
        <v>0.40759154004834852</v>
      </c>
      <c r="D50" s="4" t="s">
        <v>4</v>
      </c>
      <c r="E50" s="4" t="s">
        <v>4</v>
      </c>
      <c r="F50" s="4" t="s">
        <v>4</v>
      </c>
      <c r="G50" s="4" t="s">
        <v>4</v>
      </c>
      <c r="H50" s="4" t="s">
        <v>4</v>
      </c>
    </row>
    <row r="51" spans="1:8" s="1" customFormat="1" ht="15.75" x14ac:dyDescent="0.25"/>
    <row r="52" spans="1:8" s="1" customFormat="1" ht="15.75" x14ac:dyDescent="0.25">
      <c r="A52" s="1" t="s">
        <v>8</v>
      </c>
      <c r="B52" s="16" t="s">
        <v>43</v>
      </c>
    </row>
    <row r="53" spans="1:8" s="1" customFormat="1" ht="15.75" x14ac:dyDescent="0.25">
      <c r="A53" s="1" t="s">
        <v>53</v>
      </c>
      <c r="B53" s="1" t="s">
        <v>85</v>
      </c>
    </row>
    <row r="54" spans="1:8" s="1" customFormat="1" ht="15.75" x14ac:dyDescent="0.25"/>
    <row r="55" spans="1:8" s="1" customFormat="1" ht="15.75" x14ac:dyDescent="0.25"/>
    <row r="56" spans="1:8" s="1" customFormat="1" ht="15.75" x14ac:dyDescent="0.25"/>
  </sheetData>
  <mergeCells count="9">
    <mergeCell ref="G1:H1"/>
    <mergeCell ref="B10:B11"/>
    <mergeCell ref="A10:A11"/>
    <mergeCell ref="C10:C11"/>
    <mergeCell ref="D10:H10"/>
    <mergeCell ref="A3:H3"/>
    <mergeCell ref="A4:H4"/>
    <mergeCell ref="A5:H5"/>
    <mergeCell ref="B7:D7"/>
  </mergeCells>
  <pageMargins left="0.25" right="0.25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Контракты</vt:lpstr>
      <vt:lpstr>Контракты!Область_печати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Николаевна Димке</dc:creator>
  <cp:lastModifiedBy>Анастасия</cp:lastModifiedBy>
  <cp:lastPrinted>2017-01-13T05:14:11Z</cp:lastPrinted>
  <dcterms:created xsi:type="dcterms:W3CDTF">2016-02-24T08:20:16Z</dcterms:created>
  <dcterms:modified xsi:type="dcterms:W3CDTF">2018-01-11T03:34:44Z</dcterms:modified>
</cp:coreProperties>
</file>